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TS\Academic\JTS 2012-2016\Jurusan\Nilai\"/>
    </mc:Choice>
  </mc:AlternateContent>
  <bookViews>
    <workbookView xWindow="0" yWindow="0" windowWidth="13980" windowHeight="7500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G59" i="2" l="1"/>
  <c r="X55" i="2"/>
  <c r="Y55" i="2" s="1"/>
  <c r="U55" i="2"/>
  <c r="V55" i="2" s="1"/>
  <c r="U54" i="2"/>
  <c r="T54" i="2"/>
  <c r="U53" i="2"/>
  <c r="T53" i="2"/>
  <c r="X52" i="2"/>
  <c r="W52" i="2"/>
  <c r="U52" i="2"/>
  <c r="T52" i="2"/>
  <c r="X51" i="2"/>
  <c r="W51" i="2"/>
  <c r="U51" i="2"/>
  <c r="T51" i="2"/>
  <c r="X50" i="2"/>
  <c r="W50" i="2"/>
  <c r="U50" i="2"/>
  <c r="T50" i="2"/>
  <c r="X49" i="2"/>
  <c r="W49" i="2"/>
  <c r="U49" i="2"/>
  <c r="V49" i="2" s="1"/>
  <c r="X48" i="2"/>
  <c r="W48" i="2"/>
  <c r="U48" i="2"/>
  <c r="V48" i="2" s="1"/>
  <c r="X47" i="2"/>
  <c r="W47" i="2"/>
  <c r="U47" i="2"/>
  <c r="T47" i="2"/>
  <c r="X46" i="2"/>
  <c r="W46" i="2"/>
  <c r="U46" i="2"/>
  <c r="T46" i="2"/>
  <c r="W45" i="2"/>
  <c r="T45" i="2"/>
  <c r="X43" i="2"/>
  <c r="Y43" i="2" s="1"/>
  <c r="T43" i="2"/>
  <c r="X42" i="2"/>
  <c r="W42" i="2"/>
  <c r="U42" i="2"/>
  <c r="T42" i="2"/>
  <c r="X41" i="2"/>
  <c r="W41" i="2"/>
  <c r="U41" i="2"/>
  <c r="T41" i="2"/>
  <c r="X40" i="2"/>
  <c r="W40" i="2"/>
  <c r="U40" i="2"/>
  <c r="V40" i="2" s="1"/>
  <c r="X39" i="2"/>
  <c r="Y39" i="2" s="1"/>
  <c r="U39" i="2"/>
  <c r="V39" i="2" s="1"/>
  <c r="X38" i="2"/>
  <c r="Y38" i="2" s="1"/>
  <c r="U38" i="2"/>
  <c r="V38" i="2" s="1"/>
  <c r="X37" i="2"/>
  <c r="Y37" i="2" s="1"/>
  <c r="U37" i="2"/>
  <c r="T37" i="2"/>
  <c r="X36" i="2"/>
  <c r="Y36" i="2" s="1"/>
  <c r="U36" i="2"/>
  <c r="V36" i="2" s="1"/>
  <c r="X35" i="2"/>
  <c r="W35" i="2"/>
  <c r="U35" i="2"/>
  <c r="V35" i="2" s="1"/>
  <c r="W34" i="2"/>
  <c r="T34" i="2"/>
  <c r="X33" i="2"/>
  <c r="X32" i="2"/>
  <c r="W32" i="2"/>
  <c r="U32" i="2"/>
  <c r="V32" i="2" s="1"/>
  <c r="X31" i="2"/>
  <c r="Y31" i="2" s="1"/>
  <c r="U31" i="2"/>
  <c r="T31" i="2"/>
  <c r="X30" i="2"/>
  <c r="Y30" i="2" s="1"/>
  <c r="U30" i="2"/>
  <c r="V30" i="2" s="1"/>
  <c r="X29" i="2"/>
  <c r="Y29" i="2" s="1"/>
  <c r="U29" i="2"/>
  <c r="V29" i="2" s="1"/>
  <c r="X28" i="2"/>
  <c r="Y28" i="2" s="1"/>
  <c r="U28" i="2"/>
  <c r="V28" i="2" s="1"/>
  <c r="X27" i="2"/>
  <c r="Y27" i="2" s="1"/>
  <c r="U27" i="2"/>
  <c r="T27" i="2"/>
  <c r="X26" i="2"/>
  <c r="W26" i="2"/>
  <c r="U26" i="2"/>
  <c r="T26" i="2"/>
  <c r="X25" i="2"/>
  <c r="W25" i="2"/>
  <c r="U25" i="2"/>
  <c r="T25" i="2"/>
  <c r="W24" i="2"/>
  <c r="T24" i="2"/>
  <c r="X22" i="2"/>
  <c r="Y22" i="2" s="1"/>
  <c r="U22" i="2"/>
  <c r="V22" i="2" s="1"/>
  <c r="X21" i="2"/>
  <c r="Y21" i="2" s="1"/>
  <c r="U21" i="2"/>
  <c r="T21" i="2"/>
  <c r="X20" i="2"/>
  <c r="Y20" i="2" s="1"/>
  <c r="U20" i="2"/>
  <c r="T20" i="2"/>
  <c r="V20" i="2" s="1"/>
  <c r="X19" i="2"/>
  <c r="W19" i="2"/>
  <c r="U19" i="2"/>
  <c r="V19" i="2" s="1"/>
  <c r="X18" i="2"/>
  <c r="W18" i="2"/>
  <c r="U18" i="2"/>
  <c r="V18" i="2" s="1"/>
  <c r="X17" i="2"/>
  <c r="W17" i="2"/>
  <c r="U17" i="2"/>
  <c r="T17" i="2"/>
  <c r="X16" i="2"/>
  <c r="W16" i="2"/>
  <c r="U16" i="2"/>
  <c r="T16" i="2"/>
  <c r="Y46" i="2" l="1"/>
  <c r="Y47" i="2"/>
  <c r="V50" i="2"/>
  <c r="V16" i="2"/>
  <c r="Y18" i="2"/>
  <c r="Y19" i="2"/>
  <c r="V26" i="2"/>
  <c r="Y41" i="2"/>
  <c r="V46" i="2"/>
  <c r="Y48" i="2"/>
  <c r="Y51" i="2"/>
  <c r="V53" i="2"/>
  <c r="V41" i="2"/>
  <c r="V42" i="2"/>
  <c r="W62" i="2"/>
  <c r="V21" i="2"/>
  <c r="V31" i="2"/>
  <c r="Y40" i="2"/>
  <c r="Y16" i="2"/>
  <c r="Y26" i="2"/>
  <c r="V17" i="2"/>
  <c r="V27" i="2"/>
  <c r="Y35" i="2"/>
  <c r="V37" i="2"/>
  <c r="V47" i="2"/>
  <c r="Y49" i="2"/>
  <c r="Y50" i="2"/>
  <c r="Y25" i="2"/>
  <c r="Y52" i="2"/>
  <c r="V54" i="2"/>
  <c r="T62" i="2"/>
  <c r="V25" i="2"/>
  <c r="Y32" i="2"/>
  <c r="Y42" i="2"/>
  <c r="V51" i="2"/>
  <c r="V52" i="2"/>
  <c r="Y17" i="2"/>
  <c r="T64" i="2" l="1"/>
  <c r="O11" i="2" s="1"/>
  <c r="V62" i="2"/>
  <c r="Y62" i="2"/>
  <c r="T63" i="2" l="1"/>
  <c r="T65" i="2" s="1"/>
  <c r="G12" i="2" s="1"/>
</calcChain>
</file>

<file path=xl/sharedStrings.xml><?xml version="1.0" encoding="utf-8"?>
<sst xmlns="http://schemas.openxmlformats.org/spreadsheetml/2006/main" count="314" uniqueCount="197">
  <si>
    <t>U N I V E R S I T A S    A N D A L A S</t>
  </si>
  <si>
    <t>Nama</t>
  </si>
  <si>
    <t>:</t>
  </si>
  <si>
    <t>Nomor Buku Pokok</t>
  </si>
  <si>
    <t>Program Studi Sarjana (S1)</t>
  </si>
  <si>
    <t>Teknik Sipil</t>
  </si>
  <si>
    <t>Tempat Lahir</t>
  </si>
  <si>
    <t>Peringkat Akreditasi</t>
  </si>
  <si>
    <t xml:space="preserve"> A</t>
  </si>
  <si>
    <t>Tanggal Lahir</t>
  </si>
  <si>
    <t>Masa Berlaku Akreditasi</t>
  </si>
  <si>
    <t>24 Agustus 2018</t>
  </si>
  <si>
    <t>Indeks Prestasi Kumulatif (IPK)</t>
  </si>
  <si>
    <t>Tanggal Lulus</t>
  </si>
  <si>
    <t xml:space="preserve">Jumlah SKS </t>
  </si>
  <si>
    <t>NO</t>
  </si>
  <si>
    <t>KODE</t>
  </si>
  <si>
    <t>Mata  Kuliah</t>
  </si>
  <si>
    <t>SKS</t>
  </si>
  <si>
    <t>Nilai</t>
  </si>
  <si>
    <t>SEMESTER I</t>
  </si>
  <si>
    <t>SEMESTER II</t>
  </si>
  <si>
    <t>sks</t>
  </si>
  <si>
    <t>bobot</t>
  </si>
  <si>
    <t>HKU 110</t>
  </si>
  <si>
    <t>Pendidikan Kewarganegaraan</t>
  </si>
  <si>
    <t>C+</t>
  </si>
  <si>
    <t>HUK 120</t>
  </si>
  <si>
    <t>Pendidikan Agama</t>
  </si>
  <si>
    <t>A-</t>
  </si>
  <si>
    <t>SSI 110</t>
  </si>
  <si>
    <t>Bahasa Indonesia</t>
  </si>
  <si>
    <t>B+</t>
  </si>
  <si>
    <t>HUK 140</t>
  </si>
  <si>
    <t>Ilmu Sosial dan Budaya Dasar</t>
  </si>
  <si>
    <t>B</t>
  </si>
  <si>
    <t>PAK 110</t>
  </si>
  <si>
    <t>Kimia Teknik</t>
  </si>
  <si>
    <t>2/P</t>
  </si>
  <si>
    <t>SSE 120</t>
  </si>
  <si>
    <t xml:space="preserve">Bahasa Inggris </t>
  </si>
  <si>
    <t>PAP 110</t>
  </si>
  <si>
    <t xml:space="preserve">Fisika Dasar </t>
  </si>
  <si>
    <t>4/P</t>
  </si>
  <si>
    <t>C</t>
  </si>
  <si>
    <t>PAM 112</t>
  </si>
  <si>
    <t>Matematika II</t>
  </si>
  <si>
    <t>C-</t>
  </si>
  <si>
    <t>PAM 111</t>
  </si>
  <si>
    <t>Matematika I</t>
  </si>
  <si>
    <t>D</t>
  </si>
  <si>
    <t>TSI 102</t>
  </si>
  <si>
    <t xml:space="preserve">Ilmu Ukur Tanah </t>
  </si>
  <si>
    <t>TLI 110</t>
  </si>
  <si>
    <t>Pengenalan Rekayasa Lingkungan</t>
  </si>
  <si>
    <t>TSI 112</t>
  </si>
  <si>
    <t>Bahasa Pemrograman</t>
  </si>
  <si>
    <t>B-</t>
  </si>
  <si>
    <t>TSI 101</t>
  </si>
  <si>
    <t xml:space="preserve">Menggambar Rekayasa </t>
  </si>
  <si>
    <t>TSI 122</t>
  </si>
  <si>
    <t>Mekanika Rekayasa I</t>
  </si>
  <si>
    <t>3/T</t>
  </si>
  <si>
    <t>SEMESTER III</t>
  </si>
  <si>
    <t>SEMESTER  IV</t>
  </si>
  <si>
    <t>TSI 213</t>
  </si>
  <si>
    <t>Matematika Rekayasa I</t>
  </si>
  <si>
    <t>TSI 204</t>
  </si>
  <si>
    <t>Pengenalan Geologi Rekayasa</t>
  </si>
  <si>
    <t>TSI 215</t>
  </si>
  <si>
    <t>Metoda Numerik</t>
  </si>
  <si>
    <t>TSI 214</t>
  </si>
  <si>
    <t>Matematika Rekayasa II</t>
  </si>
  <si>
    <t>TSI 217</t>
  </si>
  <si>
    <t>Statistika dan Probabilitas</t>
  </si>
  <si>
    <t>TSI 224</t>
  </si>
  <si>
    <t>Mekanika Rekayasa III</t>
  </si>
  <si>
    <t>TSI 223</t>
  </si>
  <si>
    <t>Mekanika Rekayasa II</t>
  </si>
  <si>
    <t>TSI 232</t>
  </si>
  <si>
    <t>Konstruksi Kayu</t>
  </si>
  <si>
    <t>2/T</t>
  </si>
  <si>
    <t>TSI 231</t>
  </si>
  <si>
    <t>Teknologi Bahan Konstruksi</t>
  </si>
  <si>
    <t>TSI 242</t>
  </si>
  <si>
    <t>Mekanika Tanah I</t>
  </si>
  <si>
    <t>3/P</t>
  </si>
  <si>
    <t>TSI 251</t>
  </si>
  <si>
    <t>Mekanika Fluida</t>
  </si>
  <si>
    <t>TSI 254</t>
  </si>
  <si>
    <t>Hidrolika</t>
  </si>
  <si>
    <t>TSI 253</t>
  </si>
  <si>
    <t>Hidrologi Rekayasa</t>
  </si>
  <si>
    <t>TSI 262</t>
  </si>
  <si>
    <t xml:space="preserve">Perencanaan Perkerasan Jalan </t>
  </si>
  <si>
    <t>TSI 261</t>
  </si>
  <si>
    <t>Perencanaan Geometrik Jalan</t>
  </si>
  <si>
    <t>TSI 264</t>
  </si>
  <si>
    <t>Rekayasa Lalu Lintas</t>
  </si>
  <si>
    <t>SEMESTER V</t>
  </si>
  <si>
    <t>SEMESTER VI</t>
  </si>
  <si>
    <t>TSI 305</t>
  </si>
  <si>
    <t xml:space="preserve">Survey dan Pemetaan </t>
  </si>
  <si>
    <t>TIE 310</t>
  </si>
  <si>
    <t>Kewirausahaan</t>
  </si>
  <si>
    <t>TSI 325</t>
  </si>
  <si>
    <t>Mekanika Rekayasa IV</t>
  </si>
  <si>
    <t>TSI 306</t>
  </si>
  <si>
    <t>Konstruksi Bangunan</t>
  </si>
  <si>
    <t>TSI 333</t>
  </si>
  <si>
    <t>Konstruksi Beton I</t>
  </si>
  <si>
    <t>TSI 334</t>
  </si>
  <si>
    <t>Konstruksi Beton II</t>
  </si>
  <si>
    <t>TSI 335</t>
  </si>
  <si>
    <t>Konstruksi Baja I</t>
  </si>
  <si>
    <t>TSI 336</t>
  </si>
  <si>
    <t>Konstruksi Baja II</t>
  </si>
  <si>
    <t>TSI 343</t>
  </si>
  <si>
    <t>Mekanika Tanah II</t>
  </si>
  <si>
    <t>TSI 344</t>
  </si>
  <si>
    <t>Rekayasa Pondasi</t>
  </si>
  <si>
    <t>TSI 355</t>
  </si>
  <si>
    <t xml:space="preserve">Irigasi dan Bangunan Air </t>
  </si>
  <si>
    <t>TSI 356</t>
  </si>
  <si>
    <t xml:space="preserve">Rekayasa Drainase </t>
  </si>
  <si>
    <t>TSI 365</t>
  </si>
  <si>
    <t>Terminal</t>
  </si>
  <si>
    <t>TSI 366</t>
  </si>
  <si>
    <t>Perencanaan Transportasi</t>
  </si>
  <si>
    <t>TSI 371</t>
  </si>
  <si>
    <t xml:space="preserve">Manajemen Konstruksi </t>
  </si>
  <si>
    <t>TSI 372</t>
  </si>
  <si>
    <t xml:space="preserve">Aspek Hukum dan Administrasi Kontrak </t>
  </si>
  <si>
    <t>TSI 374</t>
  </si>
  <si>
    <t>Perencanaan Biaya dan Jadwal Proyek</t>
  </si>
  <si>
    <t>SEMESTER VII</t>
  </si>
  <si>
    <t>SEMESTER VIII</t>
  </si>
  <si>
    <t>TSI 407</t>
  </si>
  <si>
    <t>Penge. Mekanikal, Elektrikal dan Plumbing</t>
  </si>
  <si>
    <t>AND 401</t>
  </si>
  <si>
    <t>Kuliah Kerja Nyata</t>
  </si>
  <si>
    <t>A</t>
  </si>
  <si>
    <t>TSI 409</t>
  </si>
  <si>
    <t>Metodologi Penelitian</t>
  </si>
  <si>
    <t>TSI 490</t>
  </si>
  <si>
    <t xml:space="preserve">Tugas Akhir </t>
  </si>
  <si>
    <t>TSI 427</t>
  </si>
  <si>
    <t>Teori Getaran</t>
  </si>
  <si>
    <t>TSI 491</t>
  </si>
  <si>
    <t xml:space="preserve">Seminar Tugas Akhir </t>
  </si>
  <si>
    <t>TSI 429</t>
  </si>
  <si>
    <t>Perencanaan Proyek Konstruksi</t>
  </si>
  <si>
    <t>TSI 462</t>
  </si>
  <si>
    <t>TSI 475</t>
  </si>
  <si>
    <t>Ekonomi Rekayasa</t>
  </si>
  <si>
    <t>TSI 472</t>
  </si>
  <si>
    <t>TSI 477</t>
  </si>
  <si>
    <t>Metode Konstruksi dan Alat Berat</t>
  </si>
  <si>
    <t>TSI 480</t>
  </si>
  <si>
    <t>Kerja Praktek</t>
  </si>
  <si>
    <t>TSI 465</t>
  </si>
  <si>
    <t>TSI 471</t>
  </si>
  <si>
    <t>Judul Tugas Akhir</t>
  </si>
  <si>
    <t>Pembimbing</t>
  </si>
  <si>
    <t>Nilai Sidang Sarjana</t>
  </si>
  <si>
    <t>Bobot</t>
  </si>
  <si>
    <t>Arti</t>
  </si>
  <si>
    <t>Sangat Cemerlang</t>
  </si>
  <si>
    <t xml:space="preserve"> </t>
  </si>
  <si>
    <t>Cemerlang</t>
  </si>
  <si>
    <t xml:space="preserve">Sangat Baik </t>
  </si>
  <si>
    <t xml:space="preserve">Baik </t>
  </si>
  <si>
    <t>ipk</t>
  </si>
  <si>
    <t>Hampir Baik</t>
  </si>
  <si>
    <t>Lebih dari Cukup</t>
  </si>
  <si>
    <t>Cukup</t>
  </si>
  <si>
    <t>Hampir Cukup</t>
  </si>
  <si>
    <t>Kurang</t>
  </si>
  <si>
    <t xml:space="preserve">SKS </t>
  </si>
  <si>
    <t>P</t>
  </si>
  <si>
    <t>= Praktikum</t>
  </si>
  <si>
    <t>T</t>
  </si>
  <si>
    <t xml:space="preserve">= Tugas dan Laporan </t>
  </si>
  <si>
    <t>TRANSKRIP   SEMENTARA</t>
  </si>
  <si>
    <t xml:space="preserve"> -</t>
  </si>
  <si>
    <t>J U R U S A N   T E K N I K   S I P I L</t>
  </si>
  <si>
    <t>Ketua Jurusan</t>
  </si>
  <si>
    <t>……………………………..</t>
  </si>
  <si>
    <t>Nip. ……………..…………</t>
  </si>
  <si>
    <t xml:space="preserve">Padang, </t>
  </si>
  <si>
    <t>(1)  ……………………………………</t>
  </si>
  <si>
    <t>(2)  ……………………………………</t>
  </si>
  <si>
    <t>Mata Kuliah Pilihan 3</t>
  </si>
  <si>
    <t>Mata Kuliah Pilihan 4</t>
  </si>
  <si>
    <t>Mata Kuliah Pilihan 2</t>
  </si>
  <si>
    <t>Mata Kuliah Pilihan 1</t>
  </si>
  <si>
    <t>=  Satuan Kredit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</si>
</sst>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\ \ \ @"/>
  </numFmts>
  <fonts count="12" x14ac:knownFonts="1">
    <font>
      <sz val="11"/>
      <color theme="1"/>
      <name val="Calibri"/>
      <family val="2"/>
      <charset val="1"/>
      <scheme val="minor"/>
    </font>
    <font>
      <b/>
      <sz val="16"/>
      <name val="Times New Roman"/>
      <family val="1"/>
    </font>
    <font>
      <sz val="10"/>
      <name val="Times New Roman"/>
      <family val="1"/>
    </font>
    <font>
      <b/>
      <sz val="15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u/>
      <sz val="10"/>
      <name val="Times New Roman"/>
      <family val="1"/>
    </font>
    <font>
      <b/>
      <sz val="18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1" fillId="2" borderId="10" xfId="0" applyNumberFormat="1" applyFont="1" applyFill="1" applyBorder="1" applyAlignment="1">
      <alignment horizontal="center" vertical="center"/>
    </xf>
    <xf numFmtId="165" fontId="11" fillId="2" borderId="11" xfId="0" applyNumberFormat="1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65" fontId="11" fillId="2" borderId="14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11" fillId="2" borderId="15" xfId="0" applyNumberFormat="1" applyFont="1" applyFill="1" applyBorder="1" applyAlignment="1">
      <alignment horizontal="center" vertical="center"/>
    </xf>
    <xf numFmtId="165" fontId="11" fillId="2" borderId="16" xfId="0" applyNumberFormat="1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11" fillId="2" borderId="19" xfId="0" applyNumberFormat="1" applyFont="1" applyFill="1" applyBorder="1" applyAlignment="1">
      <alignment horizontal="center" vertical="center"/>
    </xf>
    <xf numFmtId="165" fontId="11" fillId="2" borderId="20" xfId="0" applyNumberFormat="1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/>
    </xf>
    <xf numFmtId="0" fontId="11" fillId="2" borderId="23" xfId="0" applyNumberFormat="1" applyFont="1" applyFill="1" applyBorder="1" applyAlignment="1">
      <alignment horizontal="left" vertical="center"/>
    </xf>
    <xf numFmtId="165" fontId="11" fillId="2" borderId="23" xfId="0" applyNumberFormat="1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165" fontId="11" fillId="2" borderId="29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65" fontId="11" fillId="2" borderId="3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5" fontId="11" fillId="2" borderId="12" xfId="0" applyNumberFormat="1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5" fontId="11" fillId="2" borderId="17" xfId="0" applyNumberFormat="1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165" fontId="11" fillId="2" borderId="21" xfId="0" applyNumberFormat="1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5" fontId="11" fillId="2" borderId="16" xfId="0" applyNumberFormat="1" applyFont="1" applyFill="1" applyBorder="1" applyAlignment="1">
      <alignment vertical="center"/>
    </xf>
    <xf numFmtId="0" fontId="2" fillId="2" borderId="15" xfId="0" applyFont="1" applyFill="1" applyBorder="1" applyAlignment="1">
      <alignment horizontal="center"/>
    </xf>
    <xf numFmtId="0" fontId="5" fillId="2" borderId="17" xfId="0" applyFont="1" applyFill="1" applyBorder="1"/>
    <xf numFmtId="0" fontId="2" fillId="2" borderId="18" xfId="0" applyFont="1" applyFill="1" applyBorder="1"/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left" vertical="center"/>
    </xf>
    <xf numFmtId="0" fontId="2" fillId="2" borderId="0" xfId="0" applyFont="1" applyFill="1" applyBorder="1"/>
    <xf numFmtId="0" fontId="5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165" fontId="11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5" fontId="6" fillId="2" borderId="0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/>
    <xf numFmtId="0" fontId="2" fillId="2" borderId="3" xfId="0" applyFont="1" applyFill="1" applyBorder="1"/>
    <xf numFmtId="0" fontId="2" fillId="2" borderId="4" xfId="0" applyFont="1" applyFill="1" applyBorder="1" applyAlignment="1">
      <alignment vertical="center"/>
    </xf>
    <xf numFmtId="164" fontId="2" fillId="2" borderId="32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/>
    <xf numFmtId="0" fontId="2" fillId="2" borderId="33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2" fillId="2" borderId="0" xfId="0" applyFont="1" applyFill="1" applyBorder="1" applyAlignment="1">
      <alignment vertical="center"/>
    </xf>
    <xf numFmtId="1" fontId="2" fillId="2" borderId="0" xfId="0" applyNumberFormat="1" applyFont="1" applyFill="1" applyBorder="1" applyAlignment="1">
      <alignment vertic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5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9" fontId="5" fillId="2" borderId="0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horizontal="left" vertical="center"/>
    </xf>
    <xf numFmtId="2" fontId="2" fillId="2" borderId="0" xfId="0" applyNumberFormat="1" applyFont="1" applyFill="1" applyBorder="1" applyAlignment="1">
      <alignment horizontal="left" vertical="center"/>
    </xf>
    <xf numFmtId="0" fontId="2" fillId="2" borderId="0" xfId="0" quotePrefix="1" applyFont="1" applyFill="1" applyBorder="1"/>
    <xf numFmtId="0" fontId="2" fillId="2" borderId="0" xfId="0" applyFont="1" applyFill="1" applyBorder="1" applyAlignment="1">
      <alignment horizontal="left"/>
    </xf>
    <xf numFmtId="2" fontId="2" fillId="2" borderId="0" xfId="0" applyNumberFormat="1" applyFont="1" applyFill="1" applyBorder="1" applyAlignment="1">
      <alignment horizontal="left"/>
    </xf>
    <xf numFmtId="2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/>
    <xf numFmtId="0" fontId="7" fillId="2" borderId="0" xfId="0" applyFont="1" applyFill="1" applyBorder="1"/>
    <xf numFmtId="0" fontId="8" fillId="2" borderId="0" xfId="0" applyFont="1" applyFill="1" applyBorder="1"/>
    <xf numFmtId="0" fontId="2" fillId="2" borderId="0" xfId="0" applyFont="1" applyFill="1" applyBorder="1" applyAlignment="1"/>
    <xf numFmtId="0" fontId="2" fillId="2" borderId="0" xfId="0" quotePrefix="1" applyFont="1" applyFill="1" applyBorder="1" applyAlignment="1">
      <alignment horizontal="left" vertical="center"/>
    </xf>
    <xf numFmtId="0" fontId="2" fillId="2" borderId="0" xfId="0" quotePrefix="1" applyFont="1" applyFill="1" applyBorder="1" applyAlignment="1">
      <alignment horizontal="left"/>
    </xf>
    <xf numFmtId="0" fontId="9" fillId="2" borderId="0" xfId="0" applyFont="1" applyFill="1" applyBorder="1" applyAlignment="1"/>
    <xf numFmtId="164" fontId="2" fillId="2" borderId="34" xfId="0" applyNumberFormat="1" applyFont="1" applyFill="1" applyBorder="1" applyAlignment="1">
      <alignment horizontal="left" vertical="center"/>
    </xf>
    <xf numFmtId="164" fontId="2" fillId="2" borderId="35" xfId="0" applyNumberFormat="1" applyFont="1" applyFill="1" applyBorder="1" applyAlignment="1">
      <alignment horizontal="left" vertical="center"/>
    </xf>
    <xf numFmtId="0" fontId="8" fillId="2" borderId="35" xfId="0" applyFont="1" applyFill="1" applyBorder="1"/>
    <xf numFmtId="0" fontId="2" fillId="2" borderId="35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165" fontId="11" fillId="2" borderId="14" xfId="0" applyNumberFormat="1" applyFont="1" applyFill="1" applyBorder="1" applyAlignment="1">
      <alignment horizontal="left" vertical="center" wrapText="1"/>
    </xf>
    <xf numFmtId="165" fontId="11" fillId="2" borderId="26" xfId="0" applyNumberFormat="1" applyFont="1" applyFill="1" applyBorder="1" applyAlignment="1">
      <alignment horizontal="left" vertical="center" wrapText="1"/>
    </xf>
    <xf numFmtId="165" fontId="11" fillId="2" borderId="27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78"/>
  <sheetViews>
    <sheetView showGridLines="0" tabSelected="1" workbookViewId="0">
      <selection activeCell="AC2" sqref="AC2"/>
    </sheetView>
  </sheetViews>
  <sheetFormatPr defaultRowHeight="15" x14ac:dyDescent="0.25"/>
  <cols>
    <col min="2" max="2" width="4.42578125" customWidth="1"/>
    <col min="3" max="3" width="3.140625" style="1" customWidth="1"/>
    <col min="4" max="4" width="9.5703125" style="1" customWidth="1"/>
    <col min="5" max="5" width="16.42578125" style="1" customWidth="1"/>
    <col min="6" max="6" width="1.85546875" style="4" bestFit="1" customWidth="1"/>
    <col min="7" max="7" width="16.5703125" style="1" customWidth="1"/>
    <col min="8" max="8" width="6.5703125" style="1" bestFit="1" customWidth="1"/>
    <col min="9" max="9" width="6.28515625" style="1" bestFit="1" customWidth="1"/>
    <col min="10" max="10" width="2.85546875" style="1" customWidth="1"/>
    <col min="11" max="11" width="3.85546875" style="1" customWidth="1"/>
    <col min="12" max="12" width="9.5703125" style="1" customWidth="1"/>
    <col min="13" max="13" width="16.42578125" style="1" customWidth="1"/>
    <col min="14" max="14" width="1.85546875" style="4" customWidth="1"/>
    <col min="15" max="15" width="16.5703125" style="1" customWidth="1"/>
    <col min="16" max="16" width="6.5703125" style="1" customWidth="1"/>
    <col min="17" max="17" width="6.42578125" style="1" customWidth="1"/>
    <col min="18" max="18" width="3.85546875" style="1" hidden="1" customWidth="1"/>
    <col min="19" max="19" width="9.140625" style="1" hidden="1" customWidth="1"/>
    <col min="20" max="24" width="0" style="1" hidden="1" customWidth="1"/>
    <col min="25" max="25" width="0.140625" style="1" customWidth="1"/>
    <col min="26" max="26" width="4.7109375" customWidth="1"/>
  </cols>
  <sheetData>
    <row r="1" spans="2:26" ht="46.5" customHeight="1" x14ac:dyDescent="0.25"/>
    <row r="2" spans="2:26" ht="20.25" x14ac:dyDescent="0.3">
      <c r="B2" s="77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78"/>
      <c r="S2" s="78"/>
      <c r="T2" s="78"/>
      <c r="U2" s="78"/>
      <c r="V2" s="78"/>
      <c r="W2" s="79"/>
      <c r="X2" s="79"/>
      <c r="Y2" s="79"/>
      <c r="Z2" s="80"/>
    </row>
    <row r="3" spans="2:26" ht="20.25" x14ac:dyDescent="0.3">
      <c r="B3" s="81"/>
      <c r="C3" s="122" t="s">
        <v>0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82"/>
      <c r="S3" s="82"/>
      <c r="T3" s="82"/>
      <c r="U3" s="82"/>
      <c r="V3" s="82"/>
      <c r="W3" s="71"/>
      <c r="X3" s="71"/>
      <c r="Y3" s="71"/>
      <c r="Z3" s="83"/>
    </row>
    <row r="4" spans="2:26" ht="20.25" x14ac:dyDescent="0.3">
      <c r="B4" s="81"/>
      <c r="C4" s="122" t="s">
        <v>185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84"/>
      <c r="S4" s="84"/>
      <c r="T4" s="84"/>
      <c r="U4" s="84"/>
      <c r="V4" s="84"/>
      <c r="W4" s="71"/>
      <c r="X4" s="71"/>
      <c r="Y4" s="71"/>
      <c r="Z4" s="83"/>
    </row>
    <row r="5" spans="2:26" ht="19.5" x14ac:dyDescent="0.3">
      <c r="B5" s="81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4"/>
      <c r="S5" s="84"/>
      <c r="T5" s="84"/>
      <c r="U5" s="84"/>
      <c r="V5" s="84"/>
      <c r="W5" s="71"/>
      <c r="X5" s="71"/>
      <c r="Y5" s="71"/>
      <c r="Z5" s="83"/>
    </row>
    <row r="6" spans="2:26" ht="22.5" x14ac:dyDescent="0.3">
      <c r="B6" s="81"/>
      <c r="C6" s="123" t="s">
        <v>183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86"/>
      <c r="S6" s="86"/>
      <c r="T6" s="86"/>
      <c r="U6" s="86"/>
      <c r="V6" s="86"/>
      <c r="W6" s="71"/>
      <c r="X6" s="71"/>
      <c r="Y6" s="71"/>
      <c r="Z6" s="83"/>
    </row>
    <row r="7" spans="2:26" x14ac:dyDescent="0.25">
      <c r="B7" s="81"/>
      <c r="C7" s="87"/>
      <c r="D7" s="87"/>
      <c r="E7" s="87"/>
      <c r="F7" s="87"/>
      <c r="G7" s="88"/>
      <c r="H7" s="87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90"/>
      <c r="U7" s="89"/>
      <c r="V7" s="89"/>
      <c r="W7" s="71"/>
      <c r="X7" s="71"/>
      <c r="Y7" s="71"/>
      <c r="Z7" s="83"/>
    </row>
    <row r="8" spans="2:26" x14ac:dyDescent="0.25">
      <c r="B8" s="81"/>
      <c r="C8" s="87" t="s">
        <v>1</v>
      </c>
      <c r="D8" s="87"/>
      <c r="E8" s="87"/>
      <c r="F8" s="87" t="s">
        <v>2</v>
      </c>
      <c r="G8" s="91"/>
      <c r="H8" s="87"/>
      <c r="I8" s="87"/>
      <c r="J8" s="87"/>
      <c r="K8" s="87"/>
      <c r="L8" s="87" t="s">
        <v>4</v>
      </c>
      <c r="M8" s="87"/>
      <c r="N8" s="87" t="s">
        <v>2</v>
      </c>
      <c r="O8" s="87" t="s">
        <v>5</v>
      </c>
      <c r="P8" s="71"/>
      <c r="Q8" s="87"/>
      <c r="R8" s="87"/>
      <c r="S8" s="35" t="s">
        <v>2</v>
      </c>
      <c r="T8" s="71"/>
      <c r="U8" s="92"/>
      <c r="V8" s="87"/>
      <c r="W8" s="71"/>
      <c r="X8" s="71"/>
      <c r="Y8" s="71"/>
      <c r="Z8" s="83"/>
    </row>
    <row r="9" spans="2:26" x14ac:dyDescent="0.25">
      <c r="B9" s="81"/>
      <c r="C9" s="87" t="s">
        <v>3</v>
      </c>
      <c r="D9" s="87"/>
      <c r="E9" s="87"/>
      <c r="F9" s="87" t="s">
        <v>2</v>
      </c>
      <c r="G9" s="93"/>
      <c r="H9" s="94"/>
      <c r="I9" s="94"/>
      <c r="J9" s="94"/>
      <c r="K9" s="94"/>
      <c r="L9" s="87" t="s">
        <v>7</v>
      </c>
      <c r="M9" s="87"/>
      <c r="N9" s="87" t="s">
        <v>2</v>
      </c>
      <c r="O9" s="87" t="s">
        <v>8</v>
      </c>
      <c r="P9" s="71"/>
      <c r="Q9" s="87"/>
      <c r="R9" s="87"/>
      <c r="S9" s="35" t="s">
        <v>2</v>
      </c>
      <c r="T9" s="71"/>
      <c r="U9" s="92"/>
      <c r="V9" s="87"/>
      <c r="W9" s="71"/>
      <c r="X9" s="71"/>
      <c r="Y9" s="71"/>
      <c r="Z9" s="83"/>
    </row>
    <row r="10" spans="2:26" x14ac:dyDescent="0.25">
      <c r="B10" s="81"/>
      <c r="C10" s="87" t="s">
        <v>6</v>
      </c>
      <c r="D10" s="87"/>
      <c r="E10" s="87"/>
      <c r="F10" s="87" t="s">
        <v>2</v>
      </c>
      <c r="G10" s="94"/>
      <c r="H10" s="94"/>
      <c r="I10" s="94"/>
      <c r="J10" s="94"/>
      <c r="K10" s="94"/>
      <c r="L10" s="87" t="s">
        <v>10</v>
      </c>
      <c r="M10" s="87"/>
      <c r="N10" s="87" t="s">
        <v>2</v>
      </c>
      <c r="O10" s="95" t="s">
        <v>11</v>
      </c>
      <c r="P10" s="71"/>
      <c r="Q10" s="87"/>
      <c r="R10" s="87"/>
      <c r="S10" s="35" t="s">
        <v>2</v>
      </c>
      <c r="T10" s="71"/>
      <c r="U10" s="92"/>
      <c r="V10" s="87"/>
      <c r="W10" s="71"/>
      <c r="X10" s="71"/>
      <c r="Y10" s="71"/>
      <c r="Z10" s="83"/>
    </row>
    <row r="11" spans="2:26" x14ac:dyDescent="0.25">
      <c r="B11" s="81"/>
      <c r="C11" s="87" t="s">
        <v>9</v>
      </c>
      <c r="D11" s="87"/>
      <c r="E11" s="87"/>
      <c r="F11" s="87" t="s">
        <v>2</v>
      </c>
      <c r="G11" s="96"/>
      <c r="H11" s="97"/>
      <c r="I11" s="97"/>
      <c r="J11" s="97"/>
      <c r="K11" s="97"/>
      <c r="L11" s="87" t="s">
        <v>14</v>
      </c>
      <c r="M11" s="87"/>
      <c r="N11" s="87" t="s">
        <v>2</v>
      </c>
      <c r="O11" s="73">
        <f>T64</f>
        <v>146</v>
      </c>
      <c r="P11" s="71"/>
      <c r="Q11" s="87"/>
      <c r="R11" s="87"/>
      <c r="S11" s="35" t="s">
        <v>2</v>
      </c>
      <c r="T11" s="71"/>
      <c r="U11" s="92"/>
      <c r="V11" s="87"/>
      <c r="W11" s="71"/>
      <c r="X11" s="71"/>
      <c r="Y11" s="71"/>
      <c r="Z11" s="83"/>
    </row>
    <row r="12" spans="2:26" x14ac:dyDescent="0.25">
      <c r="B12" s="81"/>
      <c r="C12" s="87" t="s">
        <v>12</v>
      </c>
      <c r="D12" s="87"/>
      <c r="E12" s="87"/>
      <c r="F12" s="87" t="s">
        <v>2</v>
      </c>
      <c r="G12" s="124">
        <f>T65</f>
        <v>4</v>
      </c>
      <c r="H12" s="124"/>
      <c r="I12" s="98"/>
      <c r="J12" s="98"/>
      <c r="K12" s="98"/>
      <c r="L12" s="87" t="s">
        <v>13</v>
      </c>
      <c r="M12" s="87"/>
      <c r="N12" s="87" t="s">
        <v>2</v>
      </c>
      <c r="O12" s="95" t="s">
        <v>184</v>
      </c>
      <c r="P12" s="71"/>
      <c r="Q12" s="87"/>
      <c r="R12" s="87"/>
      <c r="S12" s="35" t="s">
        <v>2</v>
      </c>
      <c r="T12" s="71"/>
      <c r="U12" s="92"/>
      <c r="V12" s="87"/>
      <c r="W12" s="71"/>
      <c r="X12" s="71"/>
      <c r="Y12" s="71"/>
      <c r="Z12" s="83"/>
    </row>
    <row r="13" spans="2:26" x14ac:dyDescent="0.25">
      <c r="B13" s="81"/>
      <c r="C13" s="71"/>
      <c r="D13" s="71"/>
      <c r="E13" s="71"/>
      <c r="F13" s="7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1"/>
      <c r="S13" s="71"/>
      <c r="T13" s="71"/>
      <c r="U13" s="71"/>
      <c r="V13" s="71"/>
      <c r="W13" s="71"/>
      <c r="X13" s="71"/>
      <c r="Y13" s="71"/>
      <c r="Z13" s="83"/>
    </row>
    <row r="14" spans="2:26" x14ac:dyDescent="0.25">
      <c r="B14" s="81"/>
      <c r="C14" s="7" t="s">
        <v>15</v>
      </c>
      <c r="D14" s="8" t="s">
        <v>16</v>
      </c>
      <c r="E14" s="125" t="s">
        <v>17</v>
      </c>
      <c r="F14" s="125"/>
      <c r="G14" s="125"/>
      <c r="H14" s="8" t="s">
        <v>18</v>
      </c>
      <c r="I14" s="9" t="s">
        <v>19</v>
      </c>
      <c r="J14" s="10"/>
      <c r="K14" s="7" t="s">
        <v>15</v>
      </c>
      <c r="L14" s="8" t="s">
        <v>16</v>
      </c>
      <c r="M14" s="125" t="s">
        <v>17</v>
      </c>
      <c r="N14" s="125"/>
      <c r="O14" s="125"/>
      <c r="P14" s="8" t="s">
        <v>18</v>
      </c>
      <c r="Q14" s="9" t="s">
        <v>19</v>
      </c>
      <c r="R14" s="72"/>
      <c r="S14" s="72"/>
      <c r="T14" s="72"/>
      <c r="U14" s="72"/>
      <c r="V14" s="72"/>
      <c r="W14" s="72"/>
      <c r="X14" s="72"/>
      <c r="Y14" s="72"/>
      <c r="Z14" s="83"/>
    </row>
    <row r="15" spans="2:26" x14ac:dyDescent="0.25">
      <c r="B15" s="81"/>
      <c r="C15" s="116" t="s">
        <v>20</v>
      </c>
      <c r="D15" s="117"/>
      <c r="E15" s="117"/>
      <c r="F15" s="117"/>
      <c r="G15" s="117"/>
      <c r="H15" s="117"/>
      <c r="I15" s="118"/>
      <c r="J15" s="10"/>
      <c r="K15" s="116" t="s">
        <v>21</v>
      </c>
      <c r="L15" s="117"/>
      <c r="M15" s="117"/>
      <c r="N15" s="117"/>
      <c r="O15" s="117"/>
      <c r="P15" s="117"/>
      <c r="Q15" s="118"/>
      <c r="R15" s="71"/>
      <c r="S15" s="71"/>
      <c r="T15" s="18" t="s">
        <v>22</v>
      </c>
      <c r="U15" s="18" t="s">
        <v>23</v>
      </c>
      <c r="V15" s="18"/>
      <c r="W15" s="18" t="s">
        <v>22</v>
      </c>
      <c r="X15" s="18" t="s">
        <v>23</v>
      </c>
      <c r="Y15" s="71"/>
      <c r="Z15" s="83"/>
    </row>
    <row r="16" spans="2:26" x14ac:dyDescent="0.25">
      <c r="B16" s="81"/>
      <c r="C16" s="11">
        <v>1</v>
      </c>
      <c r="D16" s="12" t="s">
        <v>24</v>
      </c>
      <c r="E16" s="13" t="s">
        <v>25</v>
      </c>
      <c r="F16" s="14"/>
      <c r="G16" s="15"/>
      <c r="H16" s="11">
        <v>3</v>
      </c>
      <c r="I16" s="11" t="s">
        <v>141</v>
      </c>
      <c r="J16" s="16"/>
      <c r="K16" s="11">
        <v>1</v>
      </c>
      <c r="L16" s="11" t="s">
        <v>27</v>
      </c>
      <c r="M16" s="17" t="s">
        <v>28</v>
      </c>
      <c r="N16" s="14"/>
      <c r="O16" s="15"/>
      <c r="P16" s="11">
        <v>3</v>
      </c>
      <c r="Q16" s="11" t="s">
        <v>141</v>
      </c>
      <c r="R16" s="71"/>
      <c r="S16" s="71"/>
      <c r="T16" s="71">
        <f>H16</f>
        <v>3</v>
      </c>
      <c r="U16" s="18">
        <f t="shared" ref="U16:U22" si="0">IF(I16="a",4,IF(I16="a-",3.5,IF(I16="B+",3.25,IF(I16="b",3,IF(I16="B-",2.75,IF(I16="C+",2.25,IF(I16="c",2,IF(I16="c-",1.75,))))))))</f>
        <v>4</v>
      </c>
      <c r="V16" s="19">
        <f t="shared" ref="V16:V22" si="1">T16*U16</f>
        <v>12</v>
      </c>
      <c r="W16" s="71">
        <f>P16</f>
        <v>3</v>
      </c>
      <c r="X16" s="18">
        <f>IF(Q16="a",4,IF(Q16="a-",3.5,IF(Q16="B+",3.25,IF(Q16="b",3,IF(Q16="B-",2.75,IF(Q16="C+",2.25,IF(Q16="c",2,IF(Q16="c-",1.75,))))))))</f>
        <v>4</v>
      </c>
      <c r="Y16" s="19">
        <f t="shared" ref="Y16:Y32" si="2">W16*X16</f>
        <v>12</v>
      </c>
      <c r="Z16" s="83"/>
    </row>
    <row r="17" spans="2:26" x14ac:dyDescent="0.25">
      <c r="B17" s="81"/>
      <c r="C17" s="20">
        <v>2</v>
      </c>
      <c r="D17" s="21" t="s">
        <v>30</v>
      </c>
      <c r="E17" s="22" t="s">
        <v>31</v>
      </c>
      <c r="F17" s="23"/>
      <c r="G17" s="24"/>
      <c r="H17" s="20">
        <v>3</v>
      </c>
      <c r="I17" s="20" t="s">
        <v>141</v>
      </c>
      <c r="J17" s="16"/>
      <c r="K17" s="20">
        <v>2</v>
      </c>
      <c r="L17" s="20" t="s">
        <v>33</v>
      </c>
      <c r="M17" s="22" t="s">
        <v>34</v>
      </c>
      <c r="N17" s="23"/>
      <c r="O17" s="24"/>
      <c r="P17" s="20">
        <v>3</v>
      </c>
      <c r="Q17" s="20" t="s">
        <v>141</v>
      </c>
      <c r="R17" s="71"/>
      <c r="S17" s="71"/>
      <c r="T17" s="71">
        <f>H17</f>
        <v>3</v>
      </c>
      <c r="U17" s="18">
        <f t="shared" si="0"/>
        <v>4</v>
      </c>
      <c r="V17" s="19">
        <f t="shared" si="1"/>
        <v>12</v>
      </c>
      <c r="W17" s="71">
        <f>P17</f>
        <v>3</v>
      </c>
      <c r="X17" s="18">
        <f t="shared" ref="X17:X22" si="3">IF(Q17="a",4,IF(Q17="a-",3.5,IF(Q17="B+",3.25,IF(Q17="b",3,IF(Q17="B-",2.75,IF(Q17="C+",2.25,IF(Q17="c",2,IF(Q17="c-",1.75,))))))))</f>
        <v>4</v>
      </c>
      <c r="Y17" s="19">
        <f t="shared" si="2"/>
        <v>12</v>
      </c>
      <c r="Z17" s="83"/>
    </row>
    <row r="18" spans="2:26" x14ac:dyDescent="0.25">
      <c r="B18" s="81"/>
      <c r="C18" s="20">
        <v>3</v>
      </c>
      <c r="D18" s="21" t="s">
        <v>36</v>
      </c>
      <c r="E18" s="22" t="s">
        <v>37</v>
      </c>
      <c r="F18" s="23"/>
      <c r="G18" s="24"/>
      <c r="H18" s="20" t="s">
        <v>38</v>
      </c>
      <c r="I18" s="20" t="s">
        <v>141</v>
      </c>
      <c r="J18" s="16"/>
      <c r="K18" s="20">
        <v>3</v>
      </c>
      <c r="L18" s="20" t="s">
        <v>39</v>
      </c>
      <c r="M18" s="22" t="s">
        <v>40</v>
      </c>
      <c r="N18" s="23"/>
      <c r="O18" s="24"/>
      <c r="P18" s="20">
        <v>3</v>
      </c>
      <c r="Q18" s="20" t="s">
        <v>141</v>
      </c>
      <c r="R18" s="71"/>
      <c r="S18" s="71"/>
      <c r="T18" s="71">
        <v>2</v>
      </c>
      <c r="U18" s="18">
        <f t="shared" si="0"/>
        <v>4</v>
      </c>
      <c r="V18" s="19">
        <f t="shared" si="1"/>
        <v>8</v>
      </c>
      <c r="W18" s="71">
        <f>P18</f>
        <v>3</v>
      </c>
      <c r="X18" s="18">
        <f t="shared" si="3"/>
        <v>4</v>
      </c>
      <c r="Y18" s="19">
        <f t="shared" si="2"/>
        <v>12</v>
      </c>
      <c r="Z18" s="83"/>
    </row>
    <row r="19" spans="2:26" x14ac:dyDescent="0.25">
      <c r="B19" s="81"/>
      <c r="C19" s="20">
        <v>4</v>
      </c>
      <c r="D19" s="21" t="s">
        <v>41</v>
      </c>
      <c r="E19" s="22" t="s">
        <v>42</v>
      </c>
      <c r="F19" s="23"/>
      <c r="G19" s="24"/>
      <c r="H19" s="20" t="s">
        <v>43</v>
      </c>
      <c r="I19" s="20" t="s">
        <v>141</v>
      </c>
      <c r="J19" s="16"/>
      <c r="K19" s="20">
        <v>4</v>
      </c>
      <c r="L19" s="20" t="s">
        <v>45</v>
      </c>
      <c r="M19" s="22" t="s">
        <v>46</v>
      </c>
      <c r="N19" s="23"/>
      <c r="O19" s="24"/>
      <c r="P19" s="20">
        <v>3</v>
      </c>
      <c r="Q19" s="20" t="s">
        <v>141</v>
      </c>
      <c r="R19" s="71"/>
      <c r="S19" s="71"/>
      <c r="T19" s="71">
        <v>4</v>
      </c>
      <c r="U19" s="18">
        <f t="shared" si="0"/>
        <v>4</v>
      </c>
      <c r="V19" s="19">
        <f t="shared" si="1"/>
        <v>16</v>
      </c>
      <c r="W19" s="71">
        <f>P19</f>
        <v>3</v>
      </c>
      <c r="X19" s="18">
        <f t="shared" si="3"/>
        <v>4</v>
      </c>
      <c r="Y19" s="19">
        <f t="shared" si="2"/>
        <v>12</v>
      </c>
      <c r="Z19" s="83"/>
    </row>
    <row r="20" spans="2:26" x14ac:dyDescent="0.25">
      <c r="B20" s="81"/>
      <c r="C20" s="20">
        <v>5</v>
      </c>
      <c r="D20" s="21" t="s">
        <v>48</v>
      </c>
      <c r="E20" s="22" t="s">
        <v>49</v>
      </c>
      <c r="F20" s="23"/>
      <c r="G20" s="24"/>
      <c r="H20" s="20">
        <v>3</v>
      </c>
      <c r="I20" s="20" t="s">
        <v>141</v>
      </c>
      <c r="J20" s="16"/>
      <c r="K20" s="20">
        <v>5</v>
      </c>
      <c r="L20" s="20" t="s">
        <v>51</v>
      </c>
      <c r="M20" s="22" t="s">
        <v>52</v>
      </c>
      <c r="N20" s="23"/>
      <c r="O20" s="24"/>
      <c r="P20" s="20" t="s">
        <v>38</v>
      </c>
      <c r="Q20" s="20" t="s">
        <v>141</v>
      </c>
      <c r="R20" s="71"/>
      <c r="S20" s="71"/>
      <c r="T20" s="71">
        <f>H20</f>
        <v>3</v>
      </c>
      <c r="U20" s="18">
        <f t="shared" si="0"/>
        <v>4</v>
      </c>
      <c r="V20" s="19">
        <f t="shared" si="1"/>
        <v>12</v>
      </c>
      <c r="W20" s="71">
        <v>2</v>
      </c>
      <c r="X20" s="18">
        <f t="shared" si="3"/>
        <v>4</v>
      </c>
      <c r="Y20" s="19">
        <f t="shared" si="2"/>
        <v>8</v>
      </c>
      <c r="Z20" s="83"/>
    </row>
    <row r="21" spans="2:26" x14ac:dyDescent="0.25">
      <c r="B21" s="81"/>
      <c r="C21" s="20">
        <v>6</v>
      </c>
      <c r="D21" s="21" t="s">
        <v>53</v>
      </c>
      <c r="E21" s="22" t="s">
        <v>54</v>
      </c>
      <c r="F21" s="23"/>
      <c r="G21" s="24"/>
      <c r="H21" s="20">
        <v>2</v>
      </c>
      <c r="I21" s="20" t="s">
        <v>141</v>
      </c>
      <c r="J21" s="16"/>
      <c r="K21" s="20">
        <v>6</v>
      </c>
      <c r="L21" s="20" t="s">
        <v>55</v>
      </c>
      <c r="M21" s="22" t="s">
        <v>56</v>
      </c>
      <c r="N21" s="23"/>
      <c r="O21" s="24"/>
      <c r="P21" s="20" t="s">
        <v>38</v>
      </c>
      <c r="Q21" s="20" t="s">
        <v>141</v>
      </c>
      <c r="R21" s="71"/>
      <c r="S21" s="71"/>
      <c r="T21" s="71">
        <f>H21</f>
        <v>2</v>
      </c>
      <c r="U21" s="18">
        <f t="shared" si="0"/>
        <v>4</v>
      </c>
      <c r="V21" s="19">
        <f t="shared" si="1"/>
        <v>8</v>
      </c>
      <c r="W21" s="71">
        <v>2</v>
      </c>
      <c r="X21" s="18">
        <f t="shared" si="3"/>
        <v>4</v>
      </c>
      <c r="Y21" s="19">
        <f t="shared" si="2"/>
        <v>8</v>
      </c>
      <c r="Z21" s="83"/>
    </row>
    <row r="22" spans="2:26" x14ac:dyDescent="0.25">
      <c r="B22" s="81"/>
      <c r="C22" s="25">
        <v>7</v>
      </c>
      <c r="D22" s="26" t="s">
        <v>58</v>
      </c>
      <c r="E22" s="27" t="s">
        <v>59</v>
      </c>
      <c r="F22" s="28"/>
      <c r="G22" s="29"/>
      <c r="H22" s="25" t="s">
        <v>38</v>
      </c>
      <c r="I22" s="25" t="s">
        <v>141</v>
      </c>
      <c r="J22" s="16"/>
      <c r="K22" s="25">
        <v>7</v>
      </c>
      <c r="L22" s="25" t="s">
        <v>60</v>
      </c>
      <c r="M22" s="27" t="s">
        <v>61</v>
      </c>
      <c r="N22" s="28"/>
      <c r="O22" s="29"/>
      <c r="P22" s="25" t="s">
        <v>62</v>
      </c>
      <c r="Q22" s="25" t="s">
        <v>141</v>
      </c>
      <c r="R22" s="71"/>
      <c r="S22" s="71"/>
      <c r="T22" s="71">
        <v>2</v>
      </c>
      <c r="U22" s="18">
        <f t="shared" si="0"/>
        <v>4</v>
      </c>
      <c r="V22" s="19">
        <f t="shared" si="1"/>
        <v>8</v>
      </c>
      <c r="W22" s="71">
        <v>3</v>
      </c>
      <c r="X22" s="18">
        <f t="shared" si="3"/>
        <v>4</v>
      </c>
      <c r="Y22" s="19">
        <f t="shared" si="2"/>
        <v>12</v>
      </c>
      <c r="Z22" s="83"/>
    </row>
    <row r="23" spans="2:26" x14ac:dyDescent="0.25">
      <c r="B23" s="81"/>
      <c r="C23" s="30"/>
      <c r="D23" s="31"/>
      <c r="E23" s="32"/>
      <c r="F23" s="33"/>
      <c r="G23" s="34"/>
      <c r="H23" s="30"/>
      <c r="I23" s="30"/>
      <c r="J23" s="35"/>
      <c r="K23" s="30"/>
      <c r="L23" s="34"/>
      <c r="M23" s="32"/>
      <c r="N23" s="33"/>
      <c r="O23" s="34"/>
      <c r="P23" s="30"/>
      <c r="Q23" s="30"/>
      <c r="R23" s="71"/>
      <c r="S23" s="71"/>
      <c r="T23" s="71"/>
      <c r="U23" s="18"/>
      <c r="V23" s="19"/>
      <c r="W23" s="71"/>
      <c r="X23" s="18"/>
      <c r="Y23" s="19"/>
      <c r="Z23" s="83"/>
    </row>
    <row r="24" spans="2:26" x14ac:dyDescent="0.25">
      <c r="B24" s="81"/>
      <c r="C24" s="119" t="s">
        <v>63</v>
      </c>
      <c r="D24" s="120"/>
      <c r="E24" s="120"/>
      <c r="F24" s="120"/>
      <c r="G24" s="120"/>
      <c r="H24" s="120"/>
      <c r="I24" s="121"/>
      <c r="J24" s="10"/>
      <c r="K24" s="119" t="s">
        <v>64</v>
      </c>
      <c r="L24" s="120"/>
      <c r="M24" s="120"/>
      <c r="N24" s="120"/>
      <c r="O24" s="120"/>
      <c r="P24" s="120"/>
      <c r="Q24" s="121"/>
      <c r="R24" s="71"/>
      <c r="S24" s="71"/>
      <c r="T24" s="71">
        <f>H24</f>
        <v>0</v>
      </c>
      <c r="U24" s="18"/>
      <c r="V24" s="71"/>
      <c r="W24" s="71">
        <f>P24</f>
        <v>0</v>
      </c>
      <c r="X24" s="18"/>
      <c r="Y24" s="19"/>
      <c r="Z24" s="83"/>
    </row>
    <row r="25" spans="2:26" x14ac:dyDescent="0.25">
      <c r="B25" s="81"/>
      <c r="C25" s="36">
        <v>1</v>
      </c>
      <c r="D25" s="36" t="s">
        <v>65</v>
      </c>
      <c r="E25" s="17" t="s">
        <v>66</v>
      </c>
      <c r="F25" s="37"/>
      <c r="G25" s="38"/>
      <c r="H25" s="36">
        <v>3</v>
      </c>
      <c r="I25" s="36" t="s">
        <v>141</v>
      </c>
      <c r="J25" s="16"/>
      <c r="K25" s="36">
        <v>1</v>
      </c>
      <c r="L25" s="36" t="s">
        <v>67</v>
      </c>
      <c r="M25" s="17" t="s">
        <v>68</v>
      </c>
      <c r="N25" s="37"/>
      <c r="O25" s="38"/>
      <c r="P25" s="36">
        <v>2</v>
      </c>
      <c r="Q25" s="36" t="s">
        <v>141</v>
      </c>
      <c r="R25" s="71"/>
      <c r="S25" s="71"/>
      <c r="T25" s="71">
        <f>H25</f>
        <v>3</v>
      </c>
      <c r="U25" s="18">
        <f t="shared" ref="U25:U32" si="4">IF(I25="a",4,IF(I25="a-",3.5,IF(I25="B+",3.25,IF(I25="b",3,IF(I25="B-",2.75,IF(I25="C+",2.25,IF(I25="c",2,IF(I25="c-",1.75,))))))))</f>
        <v>4</v>
      </c>
      <c r="V25" s="19">
        <f t="shared" ref="V25:V32" si="5">T25*U25</f>
        <v>12</v>
      </c>
      <c r="W25" s="71">
        <f>P25</f>
        <v>2</v>
      </c>
      <c r="X25" s="18">
        <f t="shared" ref="X25:X33" si="6">IF(Q25="a",4,IF(Q25="a-",3.5,IF(Q25="B+",3.25,IF(Q25="b",3,IF(Q25="B-",2.75,IF(Q25="C+",2.25,IF(Q25="c",2,IF(Q25="c-",1.75,))))))))</f>
        <v>4</v>
      </c>
      <c r="Y25" s="19">
        <f t="shared" si="2"/>
        <v>8</v>
      </c>
      <c r="Z25" s="83"/>
    </row>
    <row r="26" spans="2:26" x14ac:dyDescent="0.25">
      <c r="B26" s="81"/>
      <c r="C26" s="20">
        <v>2</v>
      </c>
      <c r="D26" s="20" t="s">
        <v>69</v>
      </c>
      <c r="E26" s="22" t="s">
        <v>70</v>
      </c>
      <c r="F26" s="23"/>
      <c r="G26" s="24"/>
      <c r="H26" s="20">
        <v>2</v>
      </c>
      <c r="I26" s="20" t="s">
        <v>141</v>
      </c>
      <c r="J26" s="16"/>
      <c r="K26" s="20">
        <v>2</v>
      </c>
      <c r="L26" s="20" t="s">
        <v>71</v>
      </c>
      <c r="M26" s="22" t="s">
        <v>72</v>
      </c>
      <c r="N26" s="23"/>
      <c r="O26" s="24"/>
      <c r="P26" s="20">
        <v>3</v>
      </c>
      <c r="Q26" s="20" t="s">
        <v>141</v>
      </c>
      <c r="R26" s="71"/>
      <c r="S26" s="71"/>
      <c r="T26" s="71">
        <f>H26</f>
        <v>2</v>
      </c>
      <c r="U26" s="18">
        <f t="shared" si="4"/>
        <v>4</v>
      </c>
      <c r="V26" s="19">
        <f t="shared" si="5"/>
        <v>8</v>
      </c>
      <c r="W26" s="71">
        <f>P26</f>
        <v>3</v>
      </c>
      <c r="X26" s="18">
        <f t="shared" si="6"/>
        <v>4</v>
      </c>
      <c r="Y26" s="19">
        <f t="shared" si="2"/>
        <v>12</v>
      </c>
      <c r="Z26" s="83"/>
    </row>
    <row r="27" spans="2:26" x14ac:dyDescent="0.25">
      <c r="B27" s="81"/>
      <c r="C27" s="20">
        <v>3</v>
      </c>
      <c r="D27" s="20" t="s">
        <v>73</v>
      </c>
      <c r="E27" s="22" t="s">
        <v>74</v>
      </c>
      <c r="F27" s="23"/>
      <c r="G27" s="24"/>
      <c r="H27" s="20">
        <v>2</v>
      </c>
      <c r="I27" s="20" t="s">
        <v>141</v>
      </c>
      <c r="J27" s="16"/>
      <c r="K27" s="20">
        <v>3</v>
      </c>
      <c r="L27" s="20" t="s">
        <v>75</v>
      </c>
      <c r="M27" s="22" t="s">
        <v>76</v>
      </c>
      <c r="N27" s="23"/>
      <c r="O27" s="24"/>
      <c r="P27" s="20" t="s">
        <v>62</v>
      </c>
      <c r="Q27" s="20" t="s">
        <v>141</v>
      </c>
      <c r="R27" s="71"/>
      <c r="S27" s="71"/>
      <c r="T27" s="71">
        <f>H27</f>
        <v>2</v>
      </c>
      <c r="U27" s="18">
        <f t="shared" si="4"/>
        <v>4</v>
      </c>
      <c r="V27" s="19">
        <f t="shared" si="5"/>
        <v>8</v>
      </c>
      <c r="W27" s="71">
        <v>3</v>
      </c>
      <c r="X27" s="18">
        <f t="shared" si="6"/>
        <v>4</v>
      </c>
      <c r="Y27" s="19">
        <f t="shared" si="2"/>
        <v>12</v>
      </c>
      <c r="Z27" s="83"/>
    </row>
    <row r="28" spans="2:26" x14ac:dyDescent="0.25">
      <c r="B28" s="81"/>
      <c r="C28" s="20">
        <v>4</v>
      </c>
      <c r="D28" s="20" t="s">
        <v>77</v>
      </c>
      <c r="E28" s="22" t="s">
        <v>78</v>
      </c>
      <c r="F28" s="23"/>
      <c r="G28" s="24"/>
      <c r="H28" s="20" t="s">
        <v>62</v>
      </c>
      <c r="I28" s="20" t="s">
        <v>141</v>
      </c>
      <c r="J28" s="16"/>
      <c r="K28" s="20">
        <v>4</v>
      </c>
      <c r="L28" s="20" t="s">
        <v>79</v>
      </c>
      <c r="M28" s="22" t="s">
        <v>80</v>
      </c>
      <c r="N28" s="23"/>
      <c r="O28" s="24"/>
      <c r="P28" s="20" t="s">
        <v>81</v>
      </c>
      <c r="Q28" s="20" t="s">
        <v>141</v>
      </c>
      <c r="R28" s="71"/>
      <c r="S28" s="71"/>
      <c r="T28" s="71">
        <v>3</v>
      </c>
      <c r="U28" s="18">
        <f t="shared" si="4"/>
        <v>4</v>
      </c>
      <c r="V28" s="19">
        <f t="shared" si="5"/>
        <v>12</v>
      </c>
      <c r="W28" s="71">
        <v>2</v>
      </c>
      <c r="X28" s="18">
        <f t="shared" si="6"/>
        <v>4</v>
      </c>
      <c r="Y28" s="19">
        <f t="shared" si="2"/>
        <v>8</v>
      </c>
      <c r="Z28" s="83"/>
    </row>
    <row r="29" spans="2:26" x14ac:dyDescent="0.25">
      <c r="B29" s="81"/>
      <c r="C29" s="20">
        <v>5</v>
      </c>
      <c r="D29" s="20" t="s">
        <v>82</v>
      </c>
      <c r="E29" s="22" t="s">
        <v>83</v>
      </c>
      <c r="F29" s="23"/>
      <c r="G29" s="24"/>
      <c r="H29" s="20" t="s">
        <v>38</v>
      </c>
      <c r="I29" s="20" t="s">
        <v>141</v>
      </c>
      <c r="J29" s="16"/>
      <c r="K29" s="20">
        <v>5</v>
      </c>
      <c r="L29" s="20" t="s">
        <v>84</v>
      </c>
      <c r="M29" s="22" t="s">
        <v>85</v>
      </c>
      <c r="N29" s="23"/>
      <c r="O29" s="24"/>
      <c r="P29" s="20" t="s">
        <v>86</v>
      </c>
      <c r="Q29" s="20" t="s">
        <v>141</v>
      </c>
      <c r="R29" s="71"/>
      <c r="S29" s="71"/>
      <c r="T29" s="71">
        <v>2</v>
      </c>
      <c r="U29" s="18">
        <f t="shared" si="4"/>
        <v>4</v>
      </c>
      <c r="V29" s="19">
        <f t="shared" si="5"/>
        <v>8</v>
      </c>
      <c r="W29" s="71">
        <v>3</v>
      </c>
      <c r="X29" s="18">
        <f t="shared" si="6"/>
        <v>4</v>
      </c>
      <c r="Y29" s="19">
        <f t="shared" si="2"/>
        <v>12</v>
      </c>
      <c r="Z29" s="83"/>
    </row>
    <row r="30" spans="2:26" x14ac:dyDescent="0.25">
      <c r="B30" s="81"/>
      <c r="C30" s="20">
        <v>6</v>
      </c>
      <c r="D30" s="20" t="s">
        <v>87</v>
      </c>
      <c r="E30" s="22" t="s">
        <v>88</v>
      </c>
      <c r="F30" s="23"/>
      <c r="G30" s="24"/>
      <c r="H30" s="20" t="s">
        <v>86</v>
      </c>
      <c r="I30" s="20" t="s">
        <v>141</v>
      </c>
      <c r="J30" s="16"/>
      <c r="K30" s="20">
        <v>6</v>
      </c>
      <c r="L30" s="20" t="s">
        <v>89</v>
      </c>
      <c r="M30" s="22" t="s">
        <v>90</v>
      </c>
      <c r="N30" s="23"/>
      <c r="O30" s="24"/>
      <c r="P30" s="20" t="s">
        <v>38</v>
      </c>
      <c r="Q30" s="20" t="s">
        <v>141</v>
      </c>
      <c r="R30" s="71"/>
      <c r="S30" s="71"/>
      <c r="T30" s="71">
        <v>3</v>
      </c>
      <c r="U30" s="18">
        <f t="shared" si="4"/>
        <v>4</v>
      </c>
      <c r="V30" s="19">
        <f t="shared" si="5"/>
        <v>12</v>
      </c>
      <c r="W30" s="71">
        <v>2</v>
      </c>
      <c r="X30" s="18">
        <f t="shared" si="6"/>
        <v>4</v>
      </c>
      <c r="Y30" s="19">
        <f t="shared" si="2"/>
        <v>8</v>
      </c>
      <c r="Z30" s="83"/>
    </row>
    <row r="31" spans="2:26" x14ac:dyDescent="0.25">
      <c r="B31" s="81"/>
      <c r="C31" s="20">
        <v>7</v>
      </c>
      <c r="D31" s="20" t="s">
        <v>91</v>
      </c>
      <c r="E31" s="22" t="s">
        <v>92</v>
      </c>
      <c r="F31" s="23"/>
      <c r="G31" s="24"/>
      <c r="H31" s="20">
        <v>2</v>
      </c>
      <c r="I31" s="20" t="s">
        <v>141</v>
      </c>
      <c r="J31" s="16"/>
      <c r="K31" s="20">
        <v>7</v>
      </c>
      <c r="L31" s="20" t="s">
        <v>93</v>
      </c>
      <c r="M31" s="22" t="s">
        <v>94</v>
      </c>
      <c r="N31" s="23"/>
      <c r="O31" s="24"/>
      <c r="P31" s="20" t="s">
        <v>38</v>
      </c>
      <c r="Q31" s="20" t="s">
        <v>141</v>
      </c>
      <c r="R31" s="71"/>
      <c r="S31" s="71"/>
      <c r="T31" s="71">
        <f>H31</f>
        <v>2</v>
      </c>
      <c r="U31" s="18">
        <f t="shared" si="4"/>
        <v>4</v>
      </c>
      <c r="V31" s="19">
        <f t="shared" si="5"/>
        <v>8</v>
      </c>
      <c r="W31" s="71">
        <v>2</v>
      </c>
      <c r="X31" s="18">
        <f t="shared" si="6"/>
        <v>4</v>
      </c>
      <c r="Y31" s="19">
        <f t="shared" si="2"/>
        <v>8</v>
      </c>
      <c r="Z31" s="83"/>
    </row>
    <row r="32" spans="2:26" x14ac:dyDescent="0.25">
      <c r="B32" s="81"/>
      <c r="C32" s="25">
        <v>8</v>
      </c>
      <c r="D32" s="39" t="s">
        <v>95</v>
      </c>
      <c r="E32" s="40" t="s">
        <v>96</v>
      </c>
      <c r="F32" s="41"/>
      <c r="G32" s="42"/>
      <c r="H32" s="39" t="s">
        <v>81</v>
      </c>
      <c r="I32" s="39" t="s">
        <v>141</v>
      </c>
      <c r="J32" s="16"/>
      <c r="K32" s="39">
        <v>8</v>
      </c>
      <c r="L32" s="39" t="s">
        <v>97</v>
      </c>
      <c r="M32" s="40" t="s">
        <v>98</v>
      </c>
      <c r="N32" s="41"/>
      <c r="O32" s="42"/>
      <c r="P32" s="39">
        <v>2</v>
      </c>
      <c r="Q32" s="39" t="s">
        <v>141</v>
      </c>
      <c r="R32" s="71"/>
      <c r="S32" s="71"/>
      <c r="T32" s="71">
        <v>2</v>
      </c>
      <c r="U32" s="18">
        <f t="shared" si="4"/>
        <v>4</v>
      </c>
      <c r="V32" s="19">
        <f t="shared" si="5"/>
        <v>8</v>
      </c>
      <c r="W32" s="71">
        <f>P32</f>
        <v>2</v>
      </c>
      <c r="X32" s="18">
        <f t="shared" si="6"/>
        <v>4</v>
      </c>
      <c r="Y32" s="19">
        <f t="shared" si="2"/>
        <v>8</v>
      </c>
      <c r="Z32" s="83"/>
    </row>
    <row r="33" spans="2:26" x14ac:dyDescent="0.25">
      <c r="B33" s="81"/>
      <c r="C33" s="30"/>
      <c r="D33" s="43"/>
      <c r="E33" s="44"/>
      <c r="F33" s="45"/>
      <c r="G33" s="43"/>
      <c r="H33" s="46"/>
      <c r="I33" s="46"/>
      <c r="J33" s="35"/>
      <c r="K33" s="30"/>
      <c r="L33" s="34"/>
      <c r="M33" s="32"/>
      <c r="N33" s="33"/>
      <c r="O33" s="34"/>
      <c r="P33" s="30"/>
      <c r="Q33" s="30"/>
      <c r="R33" s="71"/>
      <c r="S33" s="71"/>
      <c r="T33" s="71"/>
      <c r="U33" s="18"/>
      <c r="V33" s="19"/>
      <c r="W33" s="71"/>
      <c r="X33" s="18">
        <f t="shared" si="6"/>
        <v>0</v>
      </c>
      <c r="Y33" s="19"/>
      <c r="Z33" s="83"/>
    </row>
    <row r="34" spans="2:26" x14ac:dyDescent="0.25">
      <c r="B34" s="81"/>
      <c r="C34" s="119" t="s">
        <v>99</v>
      </c>
      <c r="D34" s="120"/>
      <c r="E34" s="120"/>
      <c r="F34" s="120"/>
      <c r="G34" s="120"/>
      <c r="H34" s="120"/>
      <c r="I34" s="121"/>
      <c r="J34" s="10"/>
      <c r="K34" s="119" t="s">
        <v>100</v>
      </c>
      <c r="L34" s="120"/>
      <c r="M34" s="120"/>
      <c r="N34" s="120"/>
      <c r="O34" s="120"/>
      <c r="P34" s="120"/>
      <c r="Q34" s="121"/>
      <c r="R34" s="71"/>
      <c r="S34" s="71"/>
      <c r="T34" s="71">
        <f>H34</f>
        <v>0</v>
      </c>
      <c r="U34" s="18"/>
      <c r="V34" s="71"/>
      <c r="W34" s="71">
        <f>P34</f>
        <v>0</v>
      </c>
      <c r="X34" s="18"/>
      <c r="Y34" s="71"/>
      <c r="Z34" s="83"/>
    </row>
    <row r="35" spans="2:26" x14ac:dyDescent="0.25">
      <c r="B35" s="81"/>
      <c r="C35" s="47">
        <v>1</v>
      </c>
      <c r="D35" s="11" t="s">
        <v>101</v>
      </c>
      <c r="E35" s="48" t="s">
        <v>102</v>
      </c>
      <c r="F35" s="14"/>
      <c r="G35" s="49"/>
      <c r="H35" s="11" t="s">
        <v>38</v>
      </c>
      <c r="I35" s="11" t="s">
        <v>141</v>
      </c>
      <c r="J35" s="16"/>
      <c r="K35" s="11">
        <v>1</v>
      </c>
      <c r="L35" s="11" t="s">
        <v>103</v>
      </c>
      <c r="M35" s="13" t="s">
        <v>104</v>
      </c>
      <c r="N35" s="14"/>
      <c r="O35" s="15"/>
      <c r="P35" s="50">
        <v>2</v>
      </c>
      <c r="Q35" s="11" t="s">
        <v>141</v>
      </c>
      <c r="R35" s="71"/>
      <c r="S35" s="71"/>
      <c r="T35" s="71">
        <v>2</v>
      </c>
      <c r="U35" s="18">
        <f t="shared" ref="U35:U42" si="7">IF(I35="a",4,IF(I35="a-",3.5,IF(I35="B+",3.25,IF(I35="b",3,IF(I35="B-",2.75,IF(I35="C+",2.25,IF(I35="c",2,IF(I35="c-",1.75,))))))))</f>
        <v>4</v>
      </c>
      <c r="V35" s="19">
        <f t="shared" ref="V35:V42" si="8">T35*U35</f>
        <v>8</v>
      </c>
      <c r="W35" s="71">
        <f>P35</f>
        <v>2</v>
      </c>
      <c r="X35" s="18">
        <f t="shared" ref="X35:X55" si="9">IF(Q35="a",4,IF(Q35="a-",3.5,IF(Q35="B+",3.25,IF(Q35="b",3,IF(Q35="B-",2.75,IF(Q35="C+",2.25,IF(Q35="c",2,IF(Q35="c-",1.75,))))))))</f>
        <v>4</v>
      </c>
      <c r="Y35" s="19">
        <f t="shared" ref="Y35:Y43" si="10">W35*X35</f>
        <v>8</v>
      </c>
      <c r="Z35" s="83"/>
    </row>
    <row r="36" spans="2:26" x14ac:dyDescent="0.25">
      <c r="B36" s="81"/>
      <c r="C36" s="51">
        <v>2</v>
      </c>
      <c r="D36" s="20" t="s">
        <v>105</v>
      </c>
      <c r="E36" s="52" t="s">
        <v>106</v>
      </c>
      <c r="F36" s="23"/>
      <c r="G36" s="53"/>
      <c r="H36" s="20" t="s">
        <v>62</v>
      </c>
      <c r="I36" s="20" t="s">
        <v>141</v>
      </c>
      <c r="J36" s="16"/>
      <c r="K36" s="20">
        <v>2</v>
      </c>
      <c r="L36" s="20" t="s">
        <v>107</v>
      </c>
      <c r="M36" s="22" t="s">
        <v>108</v>
      </c>
      <c r="N36" s="23"/>
      <c r="O36" s="24"/>
      <c r="P36" s="54" t="s">
        <v>38</v>
      </c>
      <c r="Q36" s="20" t="s">
        <v>141</v>
      </c>
      <c r="R36" s="71"/>
      <c r="S36" s="71"/>
      <c r="T36" s="71">
        <v>3</v>
      </c>
      <c r="U36" s="18">
        <f t="shared" si="7"/>
        <v>4</v>
      </c>
      <c r="V36" s="19">
        <f t="shared" si="8"/>
        <v>12</v>
      </c>
      <c r="W36" s="71">
        <v>2</v>
      </c>
      <c r="X36" s="18">
        <f t="shared" si="9"/>
        <v>4</v>
      </c>
      <c r="Y36" s="19">
        <f t="shared" si="10"/>
        <v>8</v>
      </c>
      <c r="Z36" s="83"/>
    </row>
    <row r="37" spans="2:26" x14ac:dyDescent="0.25">
      <c r="B37" s="81"/>
      <c r="C37" s="51">
        <v>3</v>
      </c>
      <c r="D37" s="20" t="s">
        <v>109</v>
      </c>
      <c r="E37" s="52" t="s">
        <v>110</v>
      </c>
      <c r="F37" s="23"/>
      <c r="G37" s="53"/>
      <c r="H37" s="20">
        <v>2</v>
      </c>
      <c r="I37" s="20" t="s">
        <v>141</v>
      </c>
      <c r="J37" s="16"/>
      <c r="K37" s="20">
        <v>3</v>
      </c>
      <c r="L37" s="20" t="s">
        <v>111</v>
      </c>
      <c r="M37" s="22" t="s">
        <v>112</v>
      </c>
      <c r="N37" s="23"/>
      <c r="O37" s="24"/>
      <c r="P37" s="54" t="s">
        <v>81</v>
      </c>
      <c r="Q37" s="20" t="s">
        <v>141</v>
      </c>
      <c r="R37" s="71"/>
      <c r="S37" s="71"/>
      <c r="T37" s="71">
        <f>H37</f>
        <v>2</v>
      </c>
      <c r="U37" s="18">
        <f t="shared" si="7"/>
        <v>4</v>
      </c>
      <c r="V37" s="19">
        <f t="shared" si="8"/>
        <v>8</v>
      </c>
      <c r="W37" s="71">
        <v>2</v>
      </c>
      <c r="X37" s="18">
        <f t="shared" si="9"/>
        <v>4</v>
      </c>
      <c r="Y37" s="19">
        <f t="shared" si="10"/>
        <v>8</v>
      </c>
      <c r="Z37" s="83"/>
    </row>
    <row r="38" spans="2:26" x14ac:dyDescent="0.25">
      <c r="B38" s="81"/>
      <c r="C38" s="51">
        <v>4</v>
      </c>
      <c r="D38" s="20" t="s">
        <v>113</v>
      </c>
      <c r="E38" s="52" t="s">
        <v>114</v>
      </c>
      <c r="F38" s="23"/>
      <c r="G38" s="53"/>
      <c r="H38" s="20" t="s">
        <v>81</v>
      </c>
      <c r="I38" s="20" t="s">
        <v>141</v>
      </c>
      <c r="J38" s="16"/>
      <c r="K38" s="20">
        <v>4</v>
      </c>
      <c r="L38" s="20" t="s">
        <v>115</v>
      </c>
      <c r="M38" s="22" t="s">
        <v>116</v>
      </c>
      <c r="N38" s="23"/>
      <c r="O38" s="24"/>
      <c r="P38" s="54" t="s">
        <v>81</v>
      </c>
      <c r="Q38" s="20" t="s">
        <v>141</v>
      </c>
      <c r="R38" s="71"/>
      <c r="S38" s="71"/>
      <c r="T38" s="71">
        <v>2</v>
      </c>
      <c r="U38" s="18">
        <f t="shared" si="7"/>
        <v>4</v>
      </c>
      <c r="V38" s="19">
        <f t="shared" si="8"/>
        <v>8</v>
      </c>
      <c r="W38" s="71">
        <v>2</v>
      </c>
      <c r="X38" s="18">
        <f t="shared" si="9"/>
        <v>4</v>
      </c>
      <c r="Y38" s="19">
        <f t="shared" si="10"/>
        <v>8</v>
      </c>
      <c r="Z38" s="83"/>
    </row>
    <row r="39" spans="2:26" x14ac:dyDescent="0.25">
      <c r="B39" s="81"/>
      <c r="C39" s="51">
        <v>5</v>
      </c>
      <c r="D39" s="20" t="s">
        <v>117</v>
      </c>
      <c r="E39" s="52" t="s">
        <v>118</v>
      </c>
      <c r="F39" s="23"/>
      <c r="G39" s="53"/>
      <c r="H39" s="20" t="s">
        <v>62</v>
      </c>
      <c r="I39" s="20" t="s">
        <v>141</v>
      </c>
      <c r="J39" s="16"/>
      <c r="K39" s="20">
        <v>5</v>
      </c>
      <c r="L39" s="20" t="s">
        <v>119</v>
      </c>
      <c r="M39" s="22" t="s">
        <v>120</v>
      </c>
      <c r="N39" s="23"/>
      <c r="O39" s="24"/>
      <c r="P39" s="54" t="s">
        <v>62</v>
      </c>
      <c r="Q39" s="20" t="s">
        <v>141</v>
      </c>
      <c r="R39" s="71"/>
      <c r="S39" s="71"/>
      <c r="T39" s="71">
        <v>3</v>
      </c>
      <c r="U39" s="18">
        <f t="shared" si="7"/>
        <v>4</v>
      </c>
      <c r="V39" s="19">
        <f t="shared" si="8"/>
        <v>12</v>
      </c>
      <c r="W39" s="71">
        <v>3</v>
      </c>
      <c r="X39" s="18">
        <f t="shared" si="9"/>
        <v>4</v>
      </c>
      <c r="Y39" s="19">
        <f t="shared" si="10"/>
        <v>12</v>
      </c>
      <c r="Z39" s="83"/>
    </row>
    <row r="40" spans="2:26" x14ac:dyDescent="0.25">
      <c r="B40" s="81"/>
      <c r="C40" s="51">
        <v>6</v>
      </c>
      <c r="D40" s="20" t="s">
        <v>121</v>
      </c>
      <c r="E40" s="52" t="s">
        <v>122</v>
      </c>
      <c r="F40" s="23"/>
      <c r="G40" s="53"/>
      <c r="H40" s="20" t="s">
        <v>81</v>
      </c>
      <c r="I40" s="20" t="s">
        <v>141</v>
      </c>
      <c r="J40" s="16"/>
      <c r="K40" s="20">
        <v>6</v>
      </c>
      <c r="L40" s="20" t="s">
        <v>123</v>
      </c>
      <c r="M40" s="22" t="s">
        <v>124</v>
      </c>
      <c r="N40" s="23"/>
      <c r="O40" s="24"/>
      <c r="P40" s="54">
        <v>2</v>
      </c>
      <c r="Q40" s="20" t="s">
        <v>141</v>
      </c>
      <c r="R40" s="71"/>
      <c r="S40" s="71"/>
      <c r="T40" s="71">
        <v>2</v>
      </c>
      <c r="U40" s="18">
        <f t="shared" si="7"/>
        <v>4</v>
      </c>
      <c r="V40" s="19">
        <f t="shared" si="8"/>
        <v>8</v>
      </c>
      <c r="W40" s="71">
        <f>P40</f>
        <v>2</v>
      </c>
      <c r="X40" s="18">
        <f t="shared" si="9"/>
        <v>4</v>
      </c>
      <c r="Y40" s="19">
        <f t="shared" si="10"/>
        <v>8</v>
      </c>
      <c r="Z40" s="83"/>
    </row>
    <row r="41" spans="2:26" x14ac:dyDescent="0.25">
      <c r="B41" s="81"/>
      <c r="C41" s="51">
        <v>7</v>
      </c>
      <c r="D41" s="20" t="s">
        <v>125</v>
      </c>
      <c r="E41" s="52" t="s">
        <v>126</v>
      </c>
      <c r="F41" s="23"/>
      <c r="G41" s="53"/>
      <c r="H41" s="20">
        <v>2</v>
      </c>
      <c r="I41" s="20" t="s">
        <v>141</v>
      </c>
      <c r="J41" s="16"/>
      <c r="K41" s="20">
        <v>7</v>
      </c>
      <c r="L41" s="20" t="s">
        <v>127</v>
      </c>
      <c r="M41" s="22" t="s">
        <v>128</v>
      </c>
      <c r="N41" s="23"/>
      <c r="O41" s="24"/>
      <c r="P41" s="54">
        <v>2</v>
      </c>
      <c r="Q41" s="20" t="s">
        <v>141</v>
      </c>
      <c r="R41" s="71"/>
      <c r="S41" s="71"/>
      <c r="T41" s="71">
        <f>H41</f>
        <v>2</v>
      </c>
      <c r="U41" s="18">
        <f t="shared" si="7"/>
        <v>4</v>
      </c>
      <c r="V41" s="19">
        <f t="shared" si="8"/>
        <v>8</v>
      </c>
      <c r="W41" s="71">
        <f>P41</f>
        <v>2</v>
      </c>
      <c r="X41" s="18">
        <f t="shared" si="9"/>
        <v>4</v>
      </c>
      <c r="Y41" s="19">
        <f t="shared" si="10"/>
        <v>8</v>
      </c>
      <c r="Z41" s="83"/>
    </row>
    <row r="42" spans="2:26" x14ac:dyDescent="0.25">
      <c r="B42" s="81"/>
      <c r="C42" s="51">
        <v>8</v>
      </c>
      <c r="D42" s="20" t="s">
        <v>129</v>
      </c>
      <c r="E42" s="52" t="s">
        <v>130</v>
      </c>
      <c r="F42" s="23"/>
      <c r="G42" s="53"/>
      <c r="H42" s="20">
        <v>2</v>
      </c>
      <c r="I42" s="20" t="s">
        <v>141</v>
      </c>
      <c r="J42" s="16"/>
      <c r="K42" s="20">
        <v>8</v>
      </c>
      <c r="L42" s="20" t="s">
        <v>131</v>
      </c>
      <c r="M42" s="22" t="s">
        <v>132</v>
      </c>
      <c r="N42" s="23"/>
      <c r="O42" s="24"/>
      <c r="P42" s="54">
        <v>2</v>
      </c>
      <c r="Q42" s="20" t="s">
        <v>141</v>
      </c>
      <c r="R42" s="71"/>
      <c r="S42" s="71"/>
      <c r="T42" s="71">
        <f>H42</f>
        <v>2</v>
      </c>
      <c r="U42" s="18">
        <f t="shared" si="7"/>
        <v>4</v>
      </c>
      <c r="V42" s="19">
        <f t="shared" si="8"/>
        <v>8</v>
      </c>
      <c r="W42" s="71">
        <f>P42</f>
        <v>2</v>
      </c>
      <c r="X42" s="18">
        <f t="shared" si="9"/>
        <v>4</v>
      </c>
      <c r="Y42" s="19">
        <f t="shared" si="10"/>
        <v>8</v>
      </c>
      <c r="Z42" s="83"/>
    </row>
    <row r="43" spans="2:26" x14ac:dyDescent="0.25">
      <c r="B43" s="81"/>
      <c r="C43" s="55"/>
      <c r="D43" s="56"/>
      <c r="E43" s="57"/>
      <c r="F43" s="28"/>
      <c r="G43" s="58"/>
      <c r="H43" s="25"/>
      <c r="I43" s="59"/>
      <c r="J43" s="16"/>
      <c r="K43" s="25">
        <v>9</v>
      </c>
      <c r="L43" s="25" t="s">
        <v>133</v>
      </c>
      <c r="M43" s="27" t="s">
        <v>134</v>
      </c>
      <c r="N43" s="28"/>
      <c r="O43" s="29"/>
      <c r="P43" s="60" t="s">
        <v>81</v>
      </c>
      <c r="Q43" s="25" t="s">
        <v>141</v>
      </c>
      <c r="R43" s="71"/>
      <c r="S43" s="71"/>
      <c r="T43" s="71">
        <f>H43</f>
        <v>0</v>
      </c>
      <c r="U43" s="18"/>
      <c r="V43" s="19"/>
      <c r="W43" s="71">
        <v>2</v>
      </c>
      <c r="X43" s="18">
        <f t="shared" si="9"/>
        <v>4</v>
      </c>
      <c r="Y43" s="19">
        <f t="shared" si="10"/>
        <v>8</v>
      </c>
      <c r="Z43" s="83"/>
    </row>
    <row r="44" spans="2:26" x14ac:dyDescent="0.25">
      <c r="B44" s="81"/>
      <c r="C44" s="30"/>
      <c r="D44" s="34"/>
      <c r="E44" s="32"/>
      <c r="F44" s="33"/>
      <c r="G44" s="34"/>
      <c r="H44" s="30"/>
      <c r="I44" s="30"/>
      <c r="J44" s="35"/>
      <c r="K44" s="30"/>
      <c r="L44" s="34"/>
      <c r="M44" s="32"/>
      <c r="N44" s="33"/>
      <c r="O44" s="34"/>
      <c r="P44" s="30"/>
      <c r="Q44" s="30"/>
      <c r="R44" s="71"/>
      <c r="S44" s="71"/>
      <c r="T44" s="71"/>
      <c r="U44" s="18"/>
      <c r="V44" s="19"/>
      <c r="W44" s="71"/>
      <c r="X44" s="18"/>
      <c r="Y44" s="19"/>
      <c r="Z44" s="83"/>
    </row>
    <row r="45" spans="2:26" x14ac:dyDescent="0.25">
      <c r="B45" s="81"/>
      <c r="C45" s="119" t="s">
        <v>135</v>
      </c>
      <c r="D45" s="120"/>
      <c r="E45" s="120"/>
      <c r="F45" s="120"/>
      <c r="G45" s="120"/>
      <c r="H45" s="120"/>
      <c r="I45" s="121"/>
      <c r="J45" s="10"/>
      <c r="K45" s="119" t="s">
        <v>136</v>
      </c>
      <c r="L45" s="120"/>
      <c r="M45" s="120"/>
      <c r="N45" s="120"/>
      <c r="O45" s="120"/>
      <c r="P45" s="120"/>
      <c r="Q45" s="121"/>
      <c r="R45" s="71"/>
      <c r="S45" s="71"/>
      <c r="T45" s="71">
        <f>H45</f>
        <v>0</v>
      </c>
      <c r="U45" s="18"/>
      <c r="V45" s="71"/>
      <c r="W45" s="71">
        <f t="shared" ref="W45:W52" si="11">P45</f>
        <v>0</v>
      </c>
      <c r="X45" s="18"/>
      <c r="Y45" s="71"/>
      <c r="Z45" s="83"/>
    </row>
    <row r="46" spans="2:26" x14ac:dyDescent="0.25">
      <c r="B46" s="81"/>
      <c r="C46" s="36">
        <v>1</v>
      </c>
      <c r="D46" s="36" t="s">
        <v>137</v>
      </c>
      <c r="E46" s="126" t="s">
        <v>138</v>
      </c>
      <c r="F46" s="127"/>
      <c r="G46" s="128"/>
      <c r="H46" s="36">
        <v>2</v>
      </c>
      <c r="I46" s="36" t="s">
        <v>141</v>
      </c>
      <c r="J46" s="16"/>
      <c r="K46" s="11">
        <v>1</v>
      </c>
      <c r="L46" s="36" t="s">
        <v>139</v>
      </c>
      <c r="M46" s="17" t="s">
        <v>140</v>
      </c>
      <c r="N46" s="37"/>
      <c r="O46" s="38"/>
      <c r="P46" s="36">
        <v>4</v>
      </c>
      <c r="Q46" s="36" t="s">
        <v>141</v>
      </c>
      <c r="R46" s="71"/>
      <c r="S46" s="71"/>
      <c r="T46" s="71">
        <f>H46</f>
        <v>2</v>
      </c>
      <c r="U46" s="18">
        <f t="shared" ref="U46:U55" si="12">IF(I46="a",4,IF(I46="a-",3.5,IF(I46="B+",3.25,IF(I46="b",3,IF(I46="B-",2.75,IF(I46="C+",2.25,IF(I46="c",2,IF(I46="c-",1.75,))))))))</f>
        <v>4</v>
      </c>
      <c r="V46" s="19">
        <f t="shared" ref="V46:V55" si="13">T46*U46</f>
        <v>8</v>
      </c>
      <c r="W46" s="71">
        <f t="shared" si="11"/>
        <v>4</v>
      </c>
      <c r="X46" s="18">
        <f t="shared" si="9"/>
        <v>4</v>
      </c>
      <c r="Y46" s="19">
        <f t="shared" ref="Y46:Y55" si="14">W46*X46</f>
        <v>16</v>
      </c>
      <c r="Z46" s="83"/>
    </row>
    <row r="47" spans="2:26" x14ac:dyDescent="0.25">
      <c r="B47" s="81"/>
      <c r="C47" s="20">
        <v>2</v>
      </c>
      <c r="D47" s="20" t="s">
        <v>142</v>
      </c>
      <c r="E47" s="61" t="s">
        <v>143</v>
      </c>
      <c r="F47" s="23"/>
      <c r="G47" s="24"/>
      <c r="H47" s="20">
        <v>2</v>
      </c>
      <c r="I47" s="20" t="s">
        <v>141</v>
      </c>
      <c r="J47" s="16"/>
      <c r="K47" s="20">
        <v>2</v>
      </c>
      <c r="L47" s="20" t="s">
        <v>144</v>
      </c>
      <c r="M47" s="22" t="s">
        <v>145</v>
      </c>
      <c r="N47" s="23"/>
      <c r="O47" s="24"/>
      <c r="P47" s="20">
        <v>5</v>
      </c>
      <c r="Q47" s="20" t="s">
        <v>141</v>
      </c>
      <c r="R47" s="71"/>
      <c r="S47" s="71"/>
      <c r="T47" s="71">
        <f>H47</f>
        <v>2</v>
      </c>
      <c r="U47" s="18">
        <f t="shared" si="12"/>
        <v>4</v>
      </c>
      <c r="V47" s="19">
        <f t="shared" si="13"/>
        <v>8</v>
      </c>
      <c r="W47" s="71">
        <f t="shared" si="11"/>
        <v>5</v>
      </c>
      <c r="X47" s="18">
        <f t="shared" si="9"/>
        <v>4</v>
      </c>
      <c r="Y47" s="19">
        <f t="shared" si="14"/>
        <v>20</v>
      </c>
      <c r="Z47" s="83"/>
    </row>
    <row r="48" spans="2:26" x14ac:dyDescent="0.25">
      <c r="B48" s="81"/>
      <c r="C48" s="20">
        <v>3</v>
      </c>
      <c r="D48" s="20" t="s">
        <v>146</v>
      </c>
      <c r="E48" s="22" t="s">
        <v>147</v>
      </c>
      <c r="F48" s="23"/>
      <c r="G48" s="24"/>
      <c r="H48" s="20" t="s">
        <v>62</v>
      </c>
      <c r="I48" s="20" t="s">
        <v>141</v>
      </c>
      <c r="J48" s="16"/>
      <c r="K48" s="20">
        <v>3</v>
      </c>
      <c r="L48" s="20" t="s">
        <v>148</v>
      </c>
      <c r="M48" s="22" t="s">
        <v>149</v>
      </c>
      <c r="N48" s="23"/>
      <c r="O48" s="24"/>
      <c r="P48" s="20">
        <v>1</v>
      </c>
      <c r="Q48" s="20" t="s">
        <v>141</v>
      </c>
      <c r="R48" s="71"/>
      <c r="S48" s="71"/>
      <c r="T48" s="71">
        <v>3</v>
      </c>
      <c r="U48" s="18">
        <f t="shared" si="12"/>
        <v>4</v>
      </c>
      <c r="V48" s="19">
        <f t="shared" si="13"/>
        <v>12</v>
      </c>
      <c r="W48" s="71">
        <f t="shared" si="11"/>
        <v>1</v>
      </c>
      <c r="X48" s="18">
        <f t="shared" si="9"/>
        <v>4</v>
      </c>
      <c r="Y48" s="19">
        <f t="shared" si="14"/>
        <v>4</v>
      </c>
      <c r="Z48" s="83"/>
    </row>
    <row r="49" spans="2:26" x14ac:dyDescent="0.25">
      <c r="B49" s="81"/>
      <c r="C49" s="20">
        <v>4</v>
      </c>
      <c r="D49" s="20" t="s">
        <v>150</v>
      </c>
      <c r="E49" s="22" t="s">
        <v>151</v>
      </c>
      <c r="F49" s="23"/>
      <c r="G49" s="24"/>
      <c r="H49" s="20" t="s">
        <v>81</v>
      </c>
      <c r="I49" s="20" t="s">
        <v>141</v>
      </c>
      <c r="J49" s="16"/>
      <c r="K49" s="20">
        <v>4</v>
      </c>
      <c r="L49" s="62" t="s">
        <v>152</v>
      </c>
      <c r="M49" s="52" t="s">
        <v>192</v>
      </c>
      <c r="N49" s="63"/>
      <c r="O49" s="64"/>
      <c r="P49" s="62">
        <v>2</v>
      </c>
      <c r="Q49" s="62" t="s">
        <v>141</v>
      </c>
      <c r="R49" s="71"/>
      <c r="S49" s="71"/>
      <c r="T49" s="71">
        <v>2</v>
      </c>
      <c r="U49" s="18">
        <f t="shared" si="12"/>
        <v>4</v>
      </c>
      <c r="V49" s="19">
        <f t="shared" si="13"/>
        <v>8</v>
      </c>
      <c r="W49" s="71">
        <f t="shared" si="11"/>
        <v>2</v>
      </c>
      <c r="X49" s="18">
        <f t="shared" si="9"/>
        <v>4</v>
      </c>
      <c r="Y49" s="19">
        <f t="shared" si="14"/>
        <v>8</v>
      </c>
      <c r="Z49" s="83"/>
    </row>
    <row r="50" spans="2:26" x14ac:dyDescent="0.25">
      <c r="B50" s="81"/>
      <c r="C50" s="20">
        <v>5</v>
      </c>
      <c r="D50" s="20" t="s">
        <v>153</v>
      </c>
      <c r="E50" s="22" t="s">
        <v>154</v>
      </c>
      <c r="F50" s="23"/>
      <c r="G50" s="24"/>
      <c r="H50" s="20">
        <v>2</v>
      </c>
      <c r="I50" s="20" t="s">
        <v>141</v>
      </c>
      <c r="J50" s="16"/>
      <c r="K50" s="20">
        <v>5</v>
      </c>
      <c r="L50" s="20" t="s">
        <v>155</v>
      </c>
      <c r="M50" s="52" t="s">
        <v>193</v>
      </c>
      <c r="N50" s="23"/>
      <c r="O50" s="24"/>
      <c r="P50" s="20">
        <v>2</v>
      </c>
      <c r="Q50" s="20" t="s">
        <v>141</v>
      </c>
      <c r="R50" s="71"/>
      <c r="S50" s="71"/>
      <c r="T50" s="71">
        <f>H50</f>
        <v>2</v>
      </c>
      <c r="U50" s="18">
        <f t="shared" si="12"/>
        <v>4</v>
      </c>
      <c r="V50" s="19">
        <f t="shared" si="13"/>
        <v>8</v>
      </c>
      <c r="W50" s="71">
        <f t="shared" si="11"/>
        <v>2</v>
      </c>
      <c r="X50" s="18">
        <f t="shared" si="9"/>
        <v>4</v>
      </c>
      <c r="Y50" s="19">
        <f t="shared" si="14"/>
        <v>8</v>
      </c>
      <c r="Z50" s="83"/>
    </row>
    <row r="51" spans="2:26" x14ac:dyDescent="0.25">
      <c r="B51" s="81"/>
      <c r="C51" s="39">
        <v>6</v>
      </c>
      <c r="D51" s="39" t="s">
        <v>156</v>
      </c>
      <c r="E51" s="40" t="s">
        <v>157</v>
      </c>
      <c r="F51" s="41"/>
      <c r="G51" s="42"/>
      <c r="H51" s="39">
        <v>2</v>
      </c>
      <c r="I51" s="39" t="s">
        <v>141</v>
      </c>
      <c r="J51" s="16"/>
      <c r="K51" s="20"/>
      <c r="L51" s="20"/>
      <c r="M51" s="22"/>
      <c r="N51" s="23"/>
      <c r="O51" s="24"/>
      <c r="P51" s="20"/>
      <c r="Q51" s="20"/>
      <c r="R51" s="71"/>
      <c r="S51" s="71"/>
      <c r="T51" s="71">
        <f>H51</f>
        <v>2</v>
      </c>
      <c r="U51" s="18">
        <f t="shared" si="12"/>
        <v>4</v>
      </c>
      <c r="V51" s="19">
        <f t="shared" si="13"/>
        <v>8</v>
      </c>
      <c r="W51" s="71">
        <f t="shared" si="11"/>
        <v>0</v>
      </c>
      <c r="X51" s="18">
        <f t="shared" si="9"/>
        <v>0</v>
      </c>
      <c r="Y51" s="19">
        <f t="shared" si="14"/>
        <v>0</v>
      </c>
      <c r="Z51" s="83"/>
    </row>
    <row r="52" spans="2:26" x14ac:dyDescent="0.25">
      <c r="B52" s="81"/>
      <c r="C52" s="20">
        <v>7</v>
      </c>
      <c r="D52" s="20" t="s">
        <v>158</v>
      </c>
      <c r="E52" s="22" t="s">
        <v>159</v>
      </c>
      <c r="F52" s="23"/>
      <c r="G52" s="24"/>
      <c r="H52" s="20">
        <v>2</v>
      </c>
      <c r="I52" s="20" t="s">
        <v>141</v>
      </c>
      <c r="J52" s="16"/>
      <c r="K52" s="20"/>
      <c r="L52" s="65"/>
      <c r="M52" s="66"/>
      <c r="N52" s="23"/>
      <c r="O52" s="24"/>
      <c r="P52" s="65"/>
      <c r="Q52" s="65"/>
      <c r="R52" s="71"/>
      <c r="S52" s="71"/>
      <c r="T52" s="71">
        <f>H52</f>
        <v>2</v>
      </c>
      <c r="U52" s="18">
        <f t="shared" si="12"/>
        <v>4</v>
      </c>
      <c r="V52" s="19">
        <f t="shared" si="13"/>
        <v>8</v>
      </c>
      <c r="W52" s="71">
        <f t="shared" si="11"/>
        <v>0</v>
      </c>
      <c r="X52" s="18">
        <f t="shared" si="9"/>
        <v>0</v>
      </c>
      <c r="Y52" s="19">
        <f t="shared" si="14"/>
        <v>0</v>
      </c>
      <c r="Z52" s="83"/>
    </row>
    <row r="53" spans="2:26" x14ac:dyDescent="0.25">
      <c r="B53" s="81"/>
      <c r="C53" s="51">
        <v>8</v>
      </c>
      <c r="D53" s="62" t="s">
        <v>160</v>
      </c>
      <c r="E53" s="52" t="s">
        <v>195</v>
      </c>
      <c r="F53" s="23"/>
      <c r="G53" s="53"/>
      <c r="H53" s="20">
        <v>2</v>
      </c>
      <c r="I53" s="20" t="s">
        <v>141</v>
      </c>
      <c r="J53" s="35"/>
      <c r="K53" s="67"/>
      <c r="L53" s="67"/>
      <c r="M53" s="68"/>
      <c r="N53" s="41"/>
      <c r="O53" s="42"/>
      <c r="P53" s="67"/>
      <c r="Q53" s="67"/>
      <c r="R53" s="71"/>
      <c r="S53" s="71"/>
      <c r="T53" s="71">
        <f>H53</f>
        <v>2</v>
      </c>
      <c r="U53" s="18">
        <f t="shared" si="12"/>
        <v>4</v>
      </c>
      <c r="V53" s="19">
        <f t="shared" si="13"/>
        <v>8</v>
      </c>
      <c r="W53" s="71"/>
      <c r="X53" s="18"/>
      <c r="Y53" s="19"/>
      <c r="Z53" s="83"/>
    </row>
    <row r="54" spans="2:26" x14ac:dyDescent="0.25">
      <c r="B54" s="81"/>
      <c r="C54" s="55">
        <v>9</v>
      </c>
      <c r="D54" s="69" t="s">
        <v>161</v>
      </c>
      <c r="E54" s="52" t="s">
        <v>194</v>
      </c>
      <c r="F54" s="28"/>
      <c r="G54" s="58"/>
      <c r="H54" s="25">
        <v>2</v>
      </c>
      <c r="I54" s="25" t="s">
        <v>141</v>
      </c>
      <c r="J54" s="35"/>
      <c r="K54" s="56"/>
      <c r="L54" s="56"/>
      <c r="M54" s="70"/>
      <c r="N54" s="28"/>
      <c r="O54" s="29"/>
      <c r="P54" s="56"/>
      <c r="Q54" s="56"/>
      <c r="R54" s="71"/>
      <c r="S54" s="71"/>
      <c r="T54" s="71">
        <f>H54</f>
        <v>2</v>
      </c>
      <c r="U54" s="18">
        <f t="shared" si="12"/>
        <v>4</v>
      </c>
      <c r="V54" s="19">
        <f t="shared" si="13"/>
        <v>8</v>
      </c>
      <c r="W54" s="71"/>
      <c r="X54" s="18"/>
      <c r="Y54" s="19"/>
      <c r="Z54" s="83"/>
    </row>
    <row r="55" spans="2:26" x14ac:dyDescent="0.25">
      <c r="B55" s="81"/>
      <c r="C55" s="46"/>
      <c r="D55" s="43"/>
      <c r="E55" s="44"/>
      <c r="F55" s="45"/>
      <c r="G55" s="43"/>
      <c r="H55" s="46"/>
      <c r="I55" s="46"/>
      <c r="J55" s="35"/>
      <c r="K55" s="71"/>
      <c r="L55" s="71"/>
      <c r="M55" s="71"/>
      <c r="N55" s="72"/>
      <c r="O55" s="71"/>
      <c r="P55" s="71"/>
      <c r="Q55" s="71"/>
      <c r="R55" s="71"/>
      <c r="S55" s="71"/>
      <c r="T55" s="71"/>
      <c r="U55" s="18">
        <f t="shared" si="12"/>
        <v>0</v>
      </c>
      <c r="V55" s="19">
        <f t="shared" si="13"/>
        <v>0</v>
      </c>
      <c r="W55" s="71"/>
      <c r="X55" s="18">
        <f t="shared" si="9"/>
        <v>0</v>
      </c>
      <c r="Y55" s="19">
        <f t="shared" si="14"/>
        <v>0</v>
      </c>
      <c r="Z55" s="83"/>
    </row>
    <row r="56" spans="2:26" x14ac:dyDescent="0.25">
      <c r="B56" s="81"/>
      <c r="C56" s="71"/>
      <c r="D56" s="73" t="s">
        <v>162</v>
      </c>
      <c r="E56" s="74"/>
      <c r="F56" s="75" t="s">
        <v>2</v>
      </c>
      <c r="G56" s="71"/>
      <c r="H56" s="71"/>
      <c r="I56" s="71"/>
      <c r="J56" s="71"/>
      <c r="K56" s="71"/>
      <c r="L56" s="71"/>
      <c r="M56" s="71"/>
      <c r="N56" s="72"/>
      <c r="O56" s="71"/>
      <c r="P56" s="71"/>
      <c r="Q56" s="71"/>
      <c r="R56" s="71"/>
      <c r="S56" s="71"/>
      <c r="T56" s="71"/>
      <c r="U56" s="18"/>
      <c r="V56" s="19"/>
      <c r="W56" s="71"/>
      <c r="X56" s="18"/>
      <c r="Y56" s="19"/>
      <c r="Z56" s="83"/>
    </row>
    <row r="57" spans="2:26" x14ac:dyDescent="0.25">
      <c r="B57" s="81"/>
      <c r="C57" s="71"/>
      <c r="D57" s="73"/>
      <c r="E57" s="74"/>
      <c r="F57" s="75"/>
      <c r="G57" s="71"/>
      <c r="H57" s="71"/>
      <c r="I57" s="71"/>
      <c r="J57" s="71"/>
      <c r="K57" s="71"/>
      <c r="L57" s="71"/>
      <c r="M57" s="71"/>
      <c r="N57" s="72"/>
      <c r="O57" s="71"/>
      <c r="P57" s="71"/>
      <c r="Q57" s="71"/>
      <c r="R57" s="71"/>
      <c r="S57" s="71"/>
      <c r="T57" s="71"/>
      <c r="U57" s="18"/>
      <c r="V57" s="19"/>
      <c r="W57" s="71"/>
      <c r="X57" s="18"/>
      <c r="Y57" s="19"/>
      <c r="Z57" s="83"/>
    </row>
    <row r="58" spans="2:26" x14ac:dyDescent="0.25">
      <c r="B58" s="81"/>
      <c r="C58" s="35"/>
      <c r="D58" s="73" t="s">
        <v>163</v>
      </c>
      <c r="E58" s="74"/>
      <c r="F58" s="75" t="s">
        <v>2</v>
      </c>
      <c r="G58" s="99" t="s">
        <v>190</v>
      </c>
      <c r="H58" s="71"/>
      <c r="I58" s="71"/>
      <c r="J58" s="71"/>
      <c r="K58" s="99" t="s">
        <v>191</v>
      </c>
      <c r="L58" s="71"/>
      <c r="M58" s="71"/>
      <c r="N58" s="72"/>
      <c r="O58" s="71"/>
      <c r="P58" s="71"/>
      <c r="Q58" s="71"/>
      <c r="R58" s="71"/>
      <c r="S58" s="71"/>
      <c r="T58" s="71"/>
      <c r="U58" s="18"/>
      <c r="V58" s="19"/>
      <c r="W58" s="71"/>
      <c r="X58" s="18"/>
      <c r="Y58" s="19"/>
      <c r="Z58" s="83"/>
    </row>
    <row r="59" spans="2:26" x14ac:dyDescent="0.25">
      <c r="B59" s="81"/>
      <c r="C59" s="35"/>
      <c r="D59" s="73" t="s">
        <v>164</v>
      </c>
      <c r="E59" s="74"/>
      <c r="F59" s="75" t="s">
        <v>2</v>
      </c>
      <c r="G59" s="73" t="str">
        <f>Q47</f>
        <v>A</v>
      </c>
      <c r="H59" s="35"/>
      <c r="I59" s="35"/>
      <c r="J59" s="35"/>
      <c r="K59" s="71"/>
      <c r="L59" s="71"/>
      <c r="M59" s="71"/>
      <c r="N59" s="72"/>
      <c r="O59" s="71"/>
      <c r="P59" s="71"/>
      <c r="Q59" s="71"/>
      <c r="R59" s="71"/>
      <c r="S59" s="71"/>
      <c r="T59" s="71"/>
      <c r="U59" s="18"/>
      <c r="V59" s="19"/>
      <c r="W59" s="71"/>
      <c r="X59" s="18"/>
      <c r="Y59" s="19"/>
      <c r="Z59" s="83"/>
    </row>
    <row r="60" spans="2:26" x14ac:dyDescent="0.25">
      <c r="B60" s="81"/>
      <c r="C60" s="35"/>
      <c r="D60" s="73"/>
      <c r="E60" s="74"/>
      <c r="F60" s="75"/>
      <c r="G60" s="73"/>
      <c r="H60" s="35"/>
      <c r="I60" s="35"/>
      <c r="J60" s="35"/>
      <c r="K60" s="71"/>
      <c r="L60" s="71"/>
      <c r="M60" s="71"/>
      <c r="N60" s="72"/>
      <c r="O60" s="71"/>
      <c r="P60" s="71"/>
      <c r="Q60" s="71"/>
      <c r="R60" s="71"/>
      <c r="S60" s="71"/>
      <c r="T60" s="71"/>
      <c r="U60" s="18"/>
      <c r="V60" s="19"/>
      <c r="W60" s="71"/>
      <c r="X60" s="18"/>
      <c r="Y60" s="19"/>
      <c r="Z60" s="83"/>
    </row>
    <row r="61" spans="2:26" x14ac:dyDescent="0.25">
      <c r="B61" s="81"/>
      <c r="C61" s="35"/>
      <c r="D61" s="75" t="s">
        <v>19</v>
      </c>
      <c r="E61" s="76" t="s">
        <v>165</v>
      </c>
      <c r="F61" s="75" t="s">
        <v>166</v>
      </c>
      <c r="G61" s="73"/>
      <c r="H61" s="35"/>
      <c r="I61" s="35"/>
      <c r="J61" s="35"/>
      <c r="K61" s="71"/>
      <c r="L61" s="71"/>
      <c r="M61" s="71"/>
      <c r="N61" s="72"/>
      <c r="O61" s="71"/>
      <c r="P61" s="71"/>
      <c r="Q61" s="71"/>
      <c r="R61" s="71"/>
      <c r="S61" s="71"/>
      <c r="T61" s="71"/>
      <c r="U61" s="18"/>
      <c r="V61" s="19"/>
      <c r="W61" s="71"/>
      <c r="X61" s="18"/>
      <c r="Y61" s="19"/>
      <c r="Z61" s="83"/>
    </row>
    <row r="62" spans="2:26" x14ac:dyDescent="0.25">
      <c r="B62" s="81"/>
      <c r="C62" s="18"/>
      <c r="D62" s="100" t="s">
        <v>141</v>
      </c>
      <c r="E62" s="101">
        <v>4</v>
      </c>
      <c r="F62" s="100" t="s">
        <v>167</v>
      </c>
      <c r="G62" s="71"/>
      <c r="H62" s="18"/>
      <c r="I62" s="18"/>
      <c r="J62" s="18"/>
      <c r="K62" s="73"/>
      <c r="L62" s="73"/>
      <c r="M62" s="71"/>
      <c r="N62" s="72"/>
      <c r="O62" s="71"/>
      <c r="P62" s="71"/>
      <c r="Q62" s="71"/>
      <c r="R62" s="71"/>
      <c r="S62" s="71" t="s">
        <v>168</v>
      </c>
      <c r="T62" s="71">
        <f>SUM(T16:T55)</f>
        <v>75</v>
      </c>
      <c r="U62" s="71"/>
      <c r="V62" s="71">
        <f>SUM(V16:V55)</f>
        <v>300</v>
      </c>
      <c r="W62" s="71">
        <f>SUM(W16:W55)</f>
        <v>71</v>
      </c>
      <c r="X62" s="71"/>
      <c r="Y62" s="71">
        <f>SUM(Y16:Y55)</f>
        <v>284</v>
      </c>
      <c r="Z62" s="83"/>
    </row>
    <row r="63" spans="2:26" x14ac:dyDescent="0.25">
      <c r="B63" s="81"/>
      <c r="C63" s="71"/>
      <c r="D63" s="100" t="s">
        <v>29</v>
      </c>
      <c r="E63" s="101">
        <v>3.5</v>
      </c>
      <c r="F63" s="100" t="s">
        <v>169</v>
      </c>
      <c r="G63" s="71"/>
      <c r="H63" s="18"/>
      <c r="I63" s="18"/>
      <c r="J63" s="18"/>
      <c r="K63" s="73"/>
      <c r="L63" s="73"/>
      <c r="M63" s="71"/>
      <c r="N63" s="71" t="s">
        <v>189</v>
      </c>
      <c r="O63" s="71"/>
      <c r="P63" s="71"/>
      <c r="Q63" s="71"/>
      <c r="R63" s="71"/>
      <c r="S63" s="87" t="s">
        <v>23</v>
      </c>
      <c r="T63" s="88">
        <f>V62+Y62</f>
        <v>584</v>
      </c>
      <c r="U63" s="71"/>
      <c r="V63" s="71"/>
      <c r="W63" s="71"/>
      <c r="X63" s="71"/>
      <c r="Y63" s="71"/>
      <c r="Z63" s="83"/>
    </row>
    <row r="64" spans="2:26" x14ac:dyDescent="0.25">
      <c r="B64" s="81"/>
      <c r="C64" s="18"/>
      <c r="D64" s="100" t="s">
        <v>32</v>
      </c>
      <c r="E64" s="101">
        <v>3.25</v>
      </c>
      <c r="F64" s="100" t="s">
        <v>170</v>
      </c>
      <c r="G64" s="71"/>
      <c r="H64" s="18"/>
      <c r="I64" s="18"/>
      <c r="J64" s="18"/>
      <c r="K64" s="73"/>
      <c r="L64" s="73"/>
      <c r="M64" s="71"/>
      <c r="N64" s="71" t="s">
        <v>186</v>
      </c>
      <c r="O64" s="71"/>
      <c r="P64" s="71"/>
      <c r="Q64" s="71"/>
      <c r="R64" s="71"/>
      <c r="S64" s="87" t="s">
        <v>22</v>
      </c>
      <c r="T64" s="87">
        <f>T62+W62</f>
        <v>146</v>
      </c>
      <c r="U64" s="71"/>
      <c r="V64" s="71"/>
      <c r="W64" s="71"/>
      <c r="X64" s="71"/>
      <c r="Y64" s="71"/>
      <c r="Z64" s="83"/>
    </row>
    <row r="65" spans="2:26" x14ac:dyDescent="0.25">
      <c r="B65" s="81"/>
      <c r="C65" s="18"/>
      <c r="D65" s="100" t="s">
        <v>35</v>
      </c>
      <c r="E65" s="101">
        <v>3</v>
      </c>
      <c r="F65" s="100" t="s">
        <v>171</v>
      </c>
      <c r="G65" s="71"/>
      <c r="H65" s="18"/>
      <c r="I65" s="18"/>
      <c r="J65" s="18"/>
      <c r="K65" s="73"/>
      <c r="L65" s="73"/>
      <c r="M65" s="71"/>
      <c r="N65" s="71"/>
      <c r="O65" s="71"/>
      <c r="P65" s="71"/>
      <c r="Q65" s="71"/>
      <c r="R65" s="71"/>
      <c r="S65" s="87" t="s">
        <v>172</v>
      </c>
      <c r="T65" s="102">
        <f>T63/T64</f>
        <v>4</v>
      </c>
      <c r="U65" s="71"/>
      <c r="V65" s="71"/>
      <c r="W65" s="71"/>
      <c r="X65" s="71"/>
      <c r="Y65" s="71"/>
      <c r="Z65" s="83"/>
    </row>
    <row r="66" spans="2:26" x14ac:dyDescent="0.25">
      <c r="B66" s="81"/>
      <c r="C66" s="18"/>
      <c r="D66" s="100" t="s">
        <v>57</v>
      </c>
      <c r="E66" s="101">
        <v>2.75</v>
      </c>
      <c r="F66" s="100" t="s">
        <v>173</v>
      </c>
      <c r="G66" s="71"/>
      <c r="H66" s="18"/>
      <c r="I66" s="18"/>
      <c r="J66" s="18"/>
      <c r="K66" s="73"/>
      <c r="L66" s="73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83"/>
    </row>
    <row r="67" spans="2:26" x14ac:dyDescent="0.25">
      <c r="B67" s="81"/>
      <c r="C67" s="18"/>
      <c r="D67" s="73" t="s">
        <v>26</v>
      </c>
      <c r="E67" s="98">
        <v>2.25</v>
      </c>
      <c r="F67" s="73" t="s">
        <v>174</v>
      </c>
      <c r="G67" s="73"/>
      <c r="H67" s="18"/>
      <c r="I67" s="18"/>
      <c r="J67" s="18"/>
      <c r="K67" s="73"/>
      <c r="L67" s="73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83"/>
    </row>
    <row r="68" spans="2:26" x14ac:dyDescent="0.25">
      <c r="B68" s="81"/>
      <c r="C68" s="18"/>
      <c r="D68" s="73" t="s">
        <v>44</v>
      </c>
      <c r="E68" s="98">
        <v>2</v>
      </c>
      <c r="F68" s="73" t="s">
        <v>175</v>
      </c>
      <c r="G68" s="73"/>
      <c r="H68" s="18"/>
      <c r="I68" s="18"/>
      <c r="J68" s="18"/>
      <c r="K68" s="73"/>
      <c r="L68" s="73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83"/>
    </row>
    <row r="69" spans="2:26" x14ac:dyDescent="0.25">
      <c r="B69" s="81"/>
      <c r="C69" s="75"/>
      <c r="D69" s="73" t="s">
        <v>47</v>
      </c>
      <c r="E69" s="98">
        <v>1.75</v>
      </c>
      <c r="F69" s="73" t="s">
        <v>176</v>
      </c>
      <c r="G69" s="87"/>
      <c r="H69" s="73"/>
      <c r="I69" s="73"/>
      <c r="J69" s="73"/>
      <c r="K69" s="87"/>
      <c r="L69" s="73"/>
      <c r="M69" s="87"/>
      <c r="N69" s="71"/>
      <c r="O69" s="87"/>
      <c r="P69" s="87"/>
      <c r="Q69" s="87"/>
      <c r="R69" s="87"/>
      <c r="S69" s="87"/>
      <c r="T69" s="87"/>
      <c r="U69" s="87"/>
      <c r="V69" s="87" t="s">
        <v>168</v>
      </c>
      <c r="W69" s="87"/>
      <c r="X69" s="87"/>
      <c r="Y69" s="87"/>
      <c r="Z69" s="83"/>
    </row>
    <row r="70" spans="2:26" x14ac:dyDescent="0.25">
      <c r="B70" s="81"/>
      <c r="C70" s="73"/>
      <c r="D70" s="73" t="s">
        <v>50</v>
      </c>
      <c r="E70" s="98">
        <v>1</v>
      </c>
      <c r="F70" s="73" t="s">
        <v>177</v>
      </c>
      <c r="G70" s="87"/>
      <c r="H70" s="73"/>
      <c r="I70" s="73"/>
      <c r="J70" s="73"/>
      <c r="K70" s="73"/>
      <c r="L70" s="73"/>
      <c r="M70" s="103"/>
      <c r="N70" s="87" t="s">
        <v>187</v>
      </c>
      <c r="O70" s="103"/>
      <c r="P70" s="103"/>
      <c r="Q70" s="103"/>
      <c r="R70" s="104" t="s">
        <v>168</v>
      </c>
      <c r="S70" s="87"/>
      <c r="T70" s="87"/>
      <c r="U70" s="87"/>
      <c r="V70" s="87"/>
      <c r="W70" s="87" t="s">
        <v>168</v>
      </c>
      <c r="X70" s="87" t="s">
        <v>168</v>
      </c>
      <c r="Y70" s="87"/>
      <c r="Z70" s="83"/>
    </row>
    <row r="71" spans="2:26" x14ac:dyDescent="0.25">
      <c r="B71" s="81"/>
      <c r="C71" s="73"/>
      <c r="D71" s="73"/>
      <c r="E71" s="98"/>
      <c r="F71" s="73"/>
      <c r="G71" s="87"/>
      <c r="H71" s="73"/>
      <c r="I71" s="73"/>
      <c r="J71" s="73"/>
      <c r="K71" s="73"/>
      <c r="L71" s="73"/>
      <c r="M71" s="105"/>
      <c r="N71" s="106" t="s">
        <v>188</v>
      </c>
      <c r="O71" s="71"/>
      <c r="P71" s="71"/>
      <c r="Q71" s="104"/>
      <c r="R71" s="104"/>
      <c r="S71" s="87"/>
      <c r="T71" s="102"/>
      <c r="U71" s="87"/>
      <c r="V71" s="87"/>
      <c r="W71" s="87" t="s">
        <v>168</v>
      </c>
      <c r="X71" s="87" t="s">
        <v>168</v>
      </c>
      <c r="Y71" s="87"/>
      <c r="Z71" s="83"/>
    </row>
    <row r="72" spans="2:26" x14ac:dyDescent="0.25">
      <c r="B72" s="81"/>
      <c r="C72" s="75"/>
      <c r="D72" s="73" t="s">
        <v>178</v>
      </c>
      <c r="E72" s="107" t="s">
        <v>196</v>
      </c>
      <c r="F72" s="35"/>
      <c r="G72" s="87"/>
      <c r="H72" s="75"/>
      <c r="I72" s="87"/>
      <c r="J72" s="87"/>
      <c r="K72" s="75"/>
      <c r="L72" s="75"/>
      <c r="M72" s="105"/>
      <c r="N72" s="105"/>
      <c r="O72" s="71"/>
      <c r="P72" s="71"/>
      <c r="Q72" s="104"/>
      <c r="R72" s="104"/>
      <c r="S72" s="87"/>
      <c r="T72" s="87"/>
      <c r="U72" s="87"/>
      <c r="V72" s="87"/>
      <c r="W72" s="87"/>
      <c r="X72" s="87"/>
      <c r="Y72" s="87"/>
      <c r="Z72" s="83"/>
    </row>
    <row r="73" spans="2:26" x14ac:dyDescent="0.25">
      <c r="B73" s="81"/>
      <c r="C73" s="75"/>
      <c r="D73" s="73" t="s">
        <v>179</v>
      </c>
      <c r="E73" s="107" t="s">
        <v>180</v>
      </c>
      <c r="F73" s="75"/>
      <c r="G73" s="87"/>
      <c r="H73" s="75"/>
      <c r="I73" s="75"/>
      <c r="J73" s="75"/>
      <c r="K73" s="75"/>
      <c r="L73" s="75"/>
      <c r="M73" s="105"/>
      <c r="N73" s="105"/>
      <c r="O73" s="71"/>
      <c r="P73" s="71"/>
      <c r="Q73" s="104"/>
      <c r="R73" s="104"/>
      <c r="S73" s="87"/>
      <c r="T73" s="87"/>
      <c r="U73" s="87"/>
      <c r="V73" s="87"/>
      <c r="W73" s="87"/>
      <c r="X73" s="87"/>
      <c r="Y73" s="87"/>
      <c r="Z73" s="83"/>
    </row>
    <row r="74" spans="2:26" x14ac:dyDescent="0.25">
      <c r="B74" s="81"/>
      <c r="C74" s="73"/>
      <c r="D74" s="100" t="s">
        <v>181</v>
      </c>
      <c r="E74" s="108" t="s">
        <v>182</v>
      </c>
      <c r="F74" s="75"/>
      <c r="G74" s="73"/>
      <c r="H74" s="73"/>
      <c r="I74" s="73"/>
      <c r="J74" s="73"/>
      <c r="K74" s="73"/>
      <c r="L74" s="73"/>
      <c r="M74" s="87"/>
      <c r="N74" s="87"/>
      <c r="O74" s="87"/>
      <c r="P74" s="87"/>
      <c r="Q74" s="87"/>
      <c r="R74" s="109"/>
      <c r="S74" s="87"/>
      <c r="T74" s="87"/>
      <c r="U74" s="87"/>
      <c r="V74" s="87"/>
      <c r="W74" s="87"/>
      <c r="X74" s="87"/>
      <c r="Y74" s="87"/>
      <c r="Z74" s="83"/>
    </row>
    <row r="75" spans="2:26" x14ac:dyDescent="0.25">
      <c r="B75" s="110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2"/>
      <c r="S75" s="113"/>
      <c r="T75" s="113"/>
      <c r="U75" s="113"/>
      <c r="V75" s="113"/>
      <c r="W75" s="113"/>
      <c r="X75" s="113"/>
      <c r="Y75" s="113"/>
      <c r="Z75" s="114"/>
    </row>
    <row r="76" spans="2:26" x14ac:dyDescent="0.25">
      <c r="C76" s="3"/>
      <c r="D76" s="2"/>
      <c r="E76" s="2"/>
      <c r="F76" s="2"/>
      <c r="G76" s="2"/>
      <c r="H76" s="3"/>
      <c r="I76" s="3"/>
      <c r="J76" s="3"/>
      <c r="K76" s="5"/>
      <c r="L76" s="5"/>
      <c r="M76" s="129"/>
      <c r="N76" s="129"/>
      <c r="O76" s="129"/>
      <c r="P76" s="129"/>
      <c r="Q76" s="129"/>
      <c r="R76" s="2"/>
      <c r="S76" s="2"/>
      <c r="T76" s="2"/>
      <c r="U76" s="2"/>
      <c r="V76" s="2"/>
    </row>
    <row r="77" spans="2:26" x14ac:dyDescent="0.25">
      <c r="C77" s="5"/>
      <c r="F77" s="1"/>
      <c r="H77" s="5"/>
      <c r="I77" s="5"/>
      <c r="J77" s="5"/>
    </row>
    <row r="78" spans="2:26" x14ac:dyDescent="0.25">
      <c r="O78" s="1" t="s">
        <v>168</v>
      </c>
    </row>
  </sheetData>
  <mergeCells count="17">
    <mergeCell ref="C45:I45"/>
    <mergeCell ref="K45:Q45"/>
    <mergeCell ref="E46:G46"/>
    <mergeCell ref="M76:Q76"/>
    <mergeCell ref="C34:I34"/>
    <mergeCell ref="K34:Q34"/>
    <mergeCell ref="C2:Q2"/>
    <mergeCell ref="C15:I15"/>
    <mergeCell ref="K15:Q15"/>
    <mergeCell ref="C24:I24"/>
    <mergeCell ref="K24:Q24"/>
    <mergeCell ref="C3:Q3"/>
    <mergeCell ref="C4:Q4"/>
    <mergeCell ref="C6:Q6"/>
    <mergeCell ref="G12:H12"/>
    <mergeCell ref="E14:G14"/>
    <mergeCell ref="M14:O14"/>
  </mergeCells>
  <pageMargins left="0.7" right="0.7" top="0.75" bottom="0.75" header="0.3" footer="0.3"/>
  <pageSetup paperSize="9" scale="6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2015-09-03T08:02:05Z</cp:lastPrinted>
  <dcterms:created xsi:type="dcterms:W3CDTF">2015-09-08T03:27:50Z</dcterms:created>
  <dcterms:modified xsi:type="dcterms:W3CDTF">2016-02-11T15:37:33Z</dcterms:modified>
</cp:coreProperties>
</file>